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My Drive\My Stuff\a Writings\Mowing book\Excel\"/>
    </mc:Choice>
  </mc:AlternateContent>
  <xr:revisionPtr revIDLastSave="0" documentId="13_ncr:1_{677ECB96-09F1-4639-AAD3-ACC03FDB651A}" xr6:coauthVersionLast="47" xr6:coauthVersionMax="47" xr10:uidLastSave="{00000000-0000-0000-0000-000000000000}"/>
  <bookViews>
    <workbookView xWindow="-120" yWindow="-120" windowWidth="51840" windowHeight="21120" activeTab="18" xr2:uid="{00000000-000D-0000-FFFF-FFFF00000000}"/>
  </bookViews>
  <sheets>
    <sheet name="Maintenance" sheetId="1" r:id="rId1"/>
    <sheet name="Mileage" sheetId="2" r:id="rId2"/>
    <sheet name="Calendar" sheetId="3" r:id="rId3"/>
    <sheet name="1) Mis" sheetId="4" r:id="rId4"/>
    <sheet name="2) Seldon" sheetId="5" r:id="rId5"/>
    <sheet name="3) Dornick" sheetId="6" r:id="rId6"/>
    <sheet name="4) Riose" sheetId="7" r:id="rId7"/>
    <sheet name="5) Darell" sheetId="8" r:id="rId8"/>
    <sheet name="6) Palver" sheetId="9" r:id="rId9"/>
    <sheet name="7) Hardin" sheetId="10" r:id="rId10"/>
    <sheet name="8) Mallow" sheetId="11" r:id="rId11"/>
    <sheet name="9) Pritcher" sheetId="12" r:id="rId12"/>
    <sheet name="Daily Summary" sheetId="13" r:id="rId13"/>
    <sheet name="Bills" sheetId="14" r:id="rId14"/>
    <sheet name="stuff" sheetId="15" r:id="rId15"/>
    <sheet name="10 Mule" sheetId="16" r:id="rId16"/>
    <sheet name="11) Callia" sheetId="17" r:id="rId17"/>
    <sheet name="12) Munn" sheetId="18" r:id="rId18"/>
    <sheet name="99) One-offs"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5" i="18"/>
  <c r="B6" i="18"/>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3" i="18"/>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3" i="17"/>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3" i="12"/>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3" i="11"/>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3" i="10"/>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3" i="9"/>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3" i="8"/>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3" i="7"/>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3" i="6"/>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3" i="5"/>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3" i="4"/>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17" i="16"/>
  <c r="B18" i="16"/>
  <c r="B19" i="16"/>
  <c r="B20" i="16"/>
  <c r="B21" i="16"/>
  <c r="B4" i="16"/>
  <c r="B5" i="16"/>
  <c r="B6" i="16"/>
  <c r="B7" i="16"/>
  <c r="B8" i="16"/>
  <c r="B9" i="16"/>
  <c r="B10" i="16"/>
  <c r="B11" i="16"/>
  <c r="B12" i="16"/>
  <c r="B13" i="16"/>
  <c r="B14" i="16"/>
  <c r="B15" i="16"/>
  <c r="B16" i="16"/>
  <c r="B3" i="16"/>
  <c r="C54" i="18"/>
  <c r="C53" i="18"/>
  <c r="H52" i="18"/>
  <c r="I52" i="18" s="1"/>
  <c r="D15" i="15" s="1"/>
  <c r="D52" i="18"/>
  <c r="A52" i="18"/>
  <c r="F15" i="15" s="1"/>
  <c r="C50" i="18"/>
  <c r="C49" i="18"/>
  <c r="I46" i="18"/>
  <c r="I45" i="18"/>
  <c r="I44" i="18"/>
  <c r="I43" i="18"/>
  <c r="I42" i="18"/>
  <c r="I41" i="18"/>
  <c r="I40" i="18"/>
  <c r="I39" i="18"/>
  <c r="I38" i="18"/>
  <c r="I37" i="18"/>
  <c r="I36" i="18"/>
  <c r="I35" i="18"/>
  <c r="I34" i="18"/>
  <c r="I33" i="18"/>
  <c r="I32" i="18"/>
  <c r="I31" i="18"/>
  <c r="I30" i="18"/>
  <c r="I29" i="18"/>
  <c r="N28" i="18"/>
  <c r="AA15" i="15" s="1"/>
  <c r="M28" i="18"/>
  <c r="Z15" i="15" s="1"/>
  <c r="I28" i="18"/>
  <c r="I27" i="18"/>
  <c r="C27" i="18"/>
  <c r="I26" i="18"/>
  <c r="C26" i="18"/>
  <c r="P25" i="18"/>
  <c r="Y15" i="15" s="1"/>
  <c r="O25" i="18"/>
  <c r="X15" i="15" s="1"/>
  <c r="N25" i="18"/>
  <c r="W15" i="15" s="1"/>
  <c r="M25" i="18"/>
  <c r="V15" i="15" s="1"/>
  <c r="I25" i="18"/>
  <c r="C25" i="18"/>
  <c r="I24" i="18"/>
  <c r="C24" i="18"/>
  <c r="I23" i="18"/>
  <c r="C23" i="18"/>
  <c r="I22" i="18"/>
  <c r="C22" i="18"/>
  <c r="I21" i="18"/>
  <c r="C21" i="18"/>
  <c r="I20" i="18"/>
  <c r="C20" i="18"/>
  <c r="I19" i="18"/>
  <c r="C19" i="18"/>
  <c r="I18" i="18"/>
  <c r="C18" i="18"/>
  <c r="I17" i="18"/>
  <c r="C17" i="18"/>
  <c r="I16" i="18"/>
  <c r="C16" i="18"/>
  <c r="I15" i="18"/>
  <c r="C15" i="18"/>
  <c r="I14" i="18"/>
  <c r="C14" i="18"/>
  <c r="I13" i="18"/>
  <c r="C13" i="18"/>
  <c r="I12" i="18"/>
  <c r="C12" i="18"/>
  <c r="I11" i="18"/>
  <c r="C11" i="18"/>
  <c r="I10" i="18"/>
  <c r="C10" i="18"/>
  <c r="I9" i="18"/>
  <c r="C9" i="18"/>
  <c r="I8" i="18"/>
  <c r="C8" i="18"/>
  <c r="I7" i="18"/>
  <c r="C7" i="18"/>
  <c r="I6" i="18"/>
  <c r="C6" i="18"/>
  <c r="I5" i="18"/>
  <c r="C5" i="18"/>
  <c r="I4" i="18"/>
  <c r="C4" i="18"/>
  <c r="C3" i="18"/>
  <c r="C54" i="17"/>
  <c r="C53" i="17"/>
  <c r="H52" i="17"/>
  <c r="I52" i="17" s="1"/>
  <c r="D14" i="15" s="1"/>
  <c r="D52" i="17"/>
  <c r="A52" i="17"/>
  <c r="F14" i="15" s="1"/>
  <c r="C50" i="17"/>
  <c r="C49" i="17"/>
  <c r="N28" i="17"/>
  <c r="AA14" i="15" s="1"/>
  <c r="M28" i="17"/>
  <c r="Z14" i="15" s="1"/>
  <c r="P25" i="17"/>
  <c r="Y14" i="15" s="1"/>
  <c r="O25" i="17"/>
  <c r="X14" i="15" s="1"/>
  <c r="N25" i="17"/>
  <c r="W14" i="15" s="1"/>
  <c r="M25" i="17"/>
  <c r="V14" i="15" s="1"/>
  <c r="I22" i="17"/>
  <c r="C22" i="17"/>
  <c r="I21" i="17"/>
  <c r="C21" i="17"/>
  <c r="I20" i="17"/>
  <c r="C20" i="17"/>
  <c r="I19" i="17"/>
  <c r="C19" i="17"/>
  <c r="I18" i="17"/>
  <c r="C18" i="17"/>
  <c r="I17" i="17"/>
  <c r="C17" i="17"/>
  <c r="I16" i="17"/>
  <c r="C16" i="17"/>
  <c r="I15" i="17"/>
  <c r="C15" i="17"/>
  <c r="I14" i="17"/>
  <c r="C14" i="17"/>
  <c r="I13" i="17"/>
  <c r="C13" i="17"/>
  <c r="I12" i="17"/>
  <c r="C12" i="17"/>
  <c r="I11" i="17"/>
  <c r="C11" i="17"/>
  <c r="I10" i="17"/>
  <c r="C10" i="17"/>
  <c r="I9" i="17"/>
  <c r="C9" i="17"/>
  <c r="I8" i="17"/>
  <c r="C8" i="17"/>
  <c r="I7" i="17"/>
  <c r="C7" i="17"/>
  <c r="I6" i="17"/>
  <c r="C6" i="17"/>
  <c r="I5" i="17"/>
  <c r="C5" i="17"/>
  <c r="I4" i="17"/>
  <c r="C4" i="17"/>
  <c r="C3" i="17"/>
  <c r="C54" i="16"/>
  <c r="C53" i="16"/>
  <c r="H52" i="16"/>
  <c r="I52" i="16" s="1"/>
  <c r="D13" i="15" s="1"/>
  <c r="I13" i="15" s="1"/>
  <c r="D52" i="16"/>
  <c r="A52" i="16"/>
  <c r="F13" i="15" s="1"/>
  <c r="C50" i="16"/>
  <c r="C49" i="16"/>
  <c r="I46" i="16"/>
  <c r="I45" i="16"/>
  <c r="I44" i="16"/>
  <c r="I43" i="16"/>
  <c r="I42" i="16"/>
  <c r="I41" i="16"/>
  <c r="I40" i="16"/>
  <c r="I39" i="16"/>
  <c r="I38" i="16"/>
  <c r="I37" i="16"/>
  <c r="I36" i="16"/>
  <c r="I35" i="16"/>
  <c r="I34" i="16"/>
  <c r="I33" i="16"/>
  <c r="I32" i="16"/>
  <c r="I31" i="16"/>
  <c r="I30" i="16"/>
  <c r="I29" i="16"/>
  <c r="N28" i="16"/>
  <c r="AA13" i="15" s="1"/>
  <c r="M28" i="16"/>
  <c r="Z13" i="15" s="1"/>
  <c r="I28" i="16"/>
  <c r="I27" i="16"/>
  <c r="I26" i="16"/>
  <c r="C26" i="16"/>
  <c r="P25" i="16"/>
  <c r="Y13" i="15" s="1"/>
  <c r="O25" i="16"/>
  <c r="X13" i="15" s="1"/>
  <c r="N25" i="16"/>
  <c r="W13" i="15" s="1"/>
  <c r="M25" i="16"/>
  <c r="V13" i="15" s="1"/>
  <c r="I25" i="16"/>
  <c r="I24" i="16"/>
  <c r="I23" i="16"/>
  <c r="I22" i="16"/>
  <c r="I21" i="16"/>
  <c r="C21" i="16"/>
  <c r="I20" i="16"/>
  <c r="C20" i="16"/>
  <c r="I19" i="16"/>
  <c r="C19" i="16"/>
  <c r="I18" i="16"/>
  <c r="C18" i="16"/>
  <c r="I17" i="16"/>
  <c r="C17" i="16"/>
  <c r="I16" i="16"/>
  <c r="C16" i="16"/>
  <c r="I15" i="16"/>
  <c r="C15" i="16"/>
  <c r="I14" i="16"/>
  <c r="C14" i="16"/>
  <c r="I13" i="16"/>
  <c r="C13" i="16"/>
  <c r="I12" i="16"/>
  <c r="C12" i="16"/>
  <c r="I11" i="16"/>
  <c r="C11" i="16"/>
  <c r="I10" i="16"/>
  <c r="C10" i="16"/>
  <c r="I9" i="16"/>
  <c r="C9" i="16"/>
  <c r="I8" i="16"/>
  <c r="C8" i="16"/>
  <c r="I7" i="16"/>
  <c r="C7" i="16"/>
  <c r="I6" i="16"/>
  <c r="C6" i="16"/>
  <c r="I5" i="16"/>
  <c r="C5" i="16"/>
  <c r="I4" i="16"/>
  <c r="C4" i="16"/>
  <c r="C3" i="16"/>
  <c r="G87" i="15"/>
  <c r="D87" i="15"/>
  <c r="D88" i="15" s="1"/>
  <c r="B15" i="15"/>
  <c r="B14" i="15"/>
  <c r="B13" i="15"/>
  <c r="B12" i="15"/>
  <c r="B11" i="15"/>
  <c r="B10" i="15"/>
  <c r="B9" i="15"/>
  <c r="B8" i="15"/>
  <c r="B7" i="15"/>
  <c r="B6" i="15"/>
  <c r="B5" i="15"/>
  <c r="B4" i="15"/>
  <c r="F15" i="14"/>
  <c r="D15" i="14"/>
  <c r="E16" i="14" s="1"/>
  <c r="C15" i="14"/>
  <c r="M14" i="14"/>
  <c r="M13" i="14"/>
  <c r="M12" i="14"/>
  <c r="M11" i="14"/>
  <c r="M10" i="14"/>
  <c r="M9" i="14"/>
  <c r="M8" i="14"/>
  <c r="M7" i="14"/>
  <c r="M6" i="14"/>
  <c r="M5" i="14"/>
  <c r="M4" i="14"/>
  <c r="M15" i="14" s="1"/>
  <c r="M3" i="14"/>
  <c r="E78" i="13"/>
  <c r="D80" i="13" s="1"/>
  <c r="D78" i="13"/>
  <c r="G54" i="13"/>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A54" i="13"/>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B53" i="13"/>
  <c r="E27" i="13"/>
  <c r="D29" i="13" s="1"/>
  <c r="D27" i="13"/>
  <c r="G3" i="13"/>
  <c r="G4" i="13" s="1"/>
  <c r="G5" i="13" s="1"/>
  <c r="G6" i="13" s="1"/>
  <c r="G7" i="13" s="1"/>
  <c r="G8" i="13" s="1"/>
  <c r="G9" i="13" s="1"/>
  <c r="G10" i="13" s="1"/>
  <c r="G11" i="13" s="1"/>
  <c r="G12" i="13" s="1"/>
  <c r="G13" i="13" s="1"/>
  <c r="G14" i="13" s="1"/>
  <c r="G15" i="13" s="1"/>
  <c r="G16" i="13" s="1"/>
  <c r="G17" i="13" s="1"/>
  <c r="G18" i="13" s="1"/>
  <c r="G19" i="13" s="1"/>
  <c r="G20" i="13" s="1"/>
  <c r="G21" i="13" s="1"/>
  <c r="G22" i="13" s="1"/>
  <c r="G23" i="13" s="1"/>
  <c r="A3" i="13"/>
  <c r="A4" i="13" s="1"/>
  <c r="A5" i="13" s="1"/>
  <c r="A6" i="13" s="1"/>
  <c r="A7" i="13" s="1"/>
  <c r="A8" i="13" s="1"/>
  <c r="A9" i="13" s="1"/>
  <c r="A10" i="13" s="1"/>
  <c r="A11" i="13" s="1"/>
  <c r="A12" i="13" s="1"/>
  <c r="A13" i="13" s="1"/>
  <c r="A14" i="13" s="1"/>
  <c r="A15" i="13" s="1"/>
  <c r="A16" i="13" s="1"/>
  <c r="A17" i="13" s="1"/>
  <c r="A18" i="13" s="1"/>
  <c r="A19" i="13" s="1"/>
  <c r="A20" i="13" s="1"/>
  <c r="A21" i="13" s="1"/>
  <c r="A22" i="13" s="1"/>
  <c r="A23" i="13" s="1"/>
  <c r="B2" i="13"/>
  <c r="C54" i="12"/>
  <c r="C53" i="12"/>
  <c r="H52" i="12"/>
  <c r="I52" i="12" s="1"/>
  <c r="D12" i="15" s="1"/>
  <c r="D52" i="12"/>
  <c r="A52" i="12"/>
  <c r="F12" i="15" s="1"/>
  <c r="C50" i="12"/>
  <c r="C49" i="12"/>
  <c r="I47" i="12"/>
  <c r="I46" i="12"/>
  <c r="I45" i="12"/>
  <c r="I44" i="12"/>
  <c r="I43" i="12"/>
  <c r="I42" i="12"/>
  <c r="I41" i="12"/>
  <c r="I40" i="12"/>
  <c r="I39" i="12"/>
  <c r="I38" i="12"/>
  <c r="I37" i="12"/>
  <c r="I36" i="12"/>
  <c r="I35" i="12"/>
  <c r="I34" i="12"/>
  <c r="I33" i="12"/>
  <c r="C33" i="12"/>
  <c r="I32" i="12"/>
  <c r="C32" i="12"/>
  <c r="I31" i="12"/>
  <c r="C31" i="12"/>
  <c r="I30" i="12"/>
  <c r="C30" i="12"/>
  <c r="I29" i="12"/>
  <c r="C29" i="12"/>
  <c r="N28" i="12"/>
  <c r="AA12" i="15" s="1"/>
  <c r="M28" i="12"/>
  <c r="Z12" i="15" s="1"/>
  <c r="I28" i="12"/>
  <c r="C28" i="12"/>
  <c r="I27" i="12"/>
  <c r="C27" i="12"/>
  <c r="I26" i="12"/>
  <c r="C26" i="12"/>
  <c r="P25" i="12"/>
  <c r="Y12" i="15" s="1"/>
  <c r="O25" i="12"/>
  <c r="X12" i="15" s="1"/>
  <c r="N25" i="12"/>
  <c r="W12" i="15" s="1"/>
  <c r="M25" i="12"/>
  <c r="V12" i="15" s="1"/>
  <c r="I25" i="12"/>
  <c r="C25" i="12"/>
  <c r="I24" i="12"/>
  <c r="C24" i="12"/>
  <c r="I23" i="12"/>
  <c r="C23" i="12"/>
  <c r="I22" i="12"/>
  <c r="C22" i="12"/>
  <c r="I21" i="12"/>
  <c r="C21" i="12"/>
  <c r="I20" i="12"/>
  <c r="C20" i="12"/>
  <c r="I19" i="12"/>
  <c r="C19" i="12"/>
  <c r="I18" i="12"/>
  <c r="C18" i="12"/>
  <c r="I17" i="12"/>
  <c r="C17" i="12"/>
  <c r="I16" i="12"/>
  <c r="C16" i="12"/>
  <c r="I15" i="12"/>
  <c r="C15" i="12"/>
  <c r="I14" i="12"/>
  <c r="C14" i="12"/>
  <c r="I13" i="12"/>
  <c r="C13" i="12"/>
  <c r="I12" i="12"/>
  <c r="C12" i="12"/>
  <c r="I11" i="12"/>
  <c r="C11" i="12"/>
  <c r="I10" i="12"/>
  <c r="C10" i="12"/>
  <c r="I9" i="12"/>
  <c r="C9" i="12"/>
  <c r="I8" i="12"/>
  <c r="C8" i="12"/>
  <c r="I7" i="12"/>
  <c r="C7" i="12"/>
  <c r="I6" i="12"/>
  <c r="C6" i="12"/>
  <c r="I5" i="12"/>
  <c r="C5" i="12"/>
  <c r="I4" i="12"/>
  <c r="C4" i="12"/>
  <c r="C3" i="12"/>
  <c r="C57" i="11"/>
  <c r="C56" i="11"/>
  <c r="C55" i="11"/>
  <c r="C54" i="11"/>
  <c r="C53" i="11"/>
  <c r="H52" i="11"/>
  <c r="I52" i="11" s="1"/>
  <c r="D11" i="15" s="1"/>
  <c r="D52" i="11"/>
  <c r="A52" i="11"/>
  <c r="F11" i="15" s="1"/>
  <c r="C50" i="11"/>
  <c r="C49" i="11"/>
  <c r="I48" i="11"/>
  <c r="C48" i="11"/>
  <c r="I47" i="11"/>
  <c r="C47" i="11"/>
  <c r="I46" i="11"/>
  <c r="C46" i="11"/>
  <c r="I45" i="11"/>
  <c r="C45" i="11"/>
  <c r="I44" i="11"/>
  <c r="C44" i="11"/>
  <c r="I43" i="11"/>
  <c r="C43" i="11"/>
  <c r="I42" i="11"/>
  <c r="C42" i="11"/>
  <c r="I41" i="11"/>
  <c r="C41" i="11"/>
  <c r="I40" i="11"/>
  <c r="C40" i="11"/>
  <c r="I39" i="11"/>
  <c r="C39" i="11"/>
  <c r="I38" i="11"/>
  <c r="C38" i="11"/>
  <c r="I37" i="11"/>
  <c r="C37" i="11"/>
  <c r="I36" i="11"/>
  <c r="C36" i="11"/>
  <c r="I35" i="11"/>
  <c r="C35" i="11"/>
  <c r="I34" i="11"/>
  <c r="C34" i="11"/>
  <c r="I33" i="11"/>
  <c r="C33" i="11"/>
  <c r="I32" i="11"/>
  <c r="C32" i="11"/>
  <c r="I31" i="11"/>
  <c r="C31" i="11"/>
  <c r="I30" i="11"/>
  <c r="C30" i="11"/>
  <c r="I29" i="11"/>
  <c r="C29" i="11"/>
  <c r="N28" i="11"/>
  <c r="AA11" i="15" s="1"/>
  <c r="M28" i="11"/>
  <c r="Z11" i="15" s="1"/>
  <c r="I28" i="11"/>
  <c r="C28" i="11"/>
  <c r="I27" i="11"/>
  <c r="C27" i="11"/>
  <c r="I26" i="11"/>
  <c r="C26" i="11"/>
  <c r="P25" i="11"/>
  <c r="Y11" i="15" s="1"/>
  <c r="O25" i="11"/>
  <c r="X11" i="15" s="1"/>
  <c r="N25" i="11"/>
  <c r="W11" i="15" s="1"/>
  <c r="M25" i="11"/>
  <c r="V11" i="15" s="1"/>
  <c r="I25" i="11"/>
  <c r="C25" i="11"/>
  <c r="I24" i="11"/>
  <c r="C24" i="11"/>
  <c r="I23" i="11"/>
  <c r="C23" i="11"/>
  <c r="I22" i="11"/>
  <c r="C22" i="11"/>
  <c r="I21" i="11"/>
  <c r="C21" i="11"/>
  <c r="I20" i="11"/>
  <c r="C20" i="11"/>
  <c r="I19" i="11"/>
  <c r="C19" i="11"/>
  <c r="I18" i="11"/>
  <c r="C18" i="11"/>
  <c r="I17" i="11"/>
  <c r="C17" i="11"/>
  <c r="I16" i="11"/>
  <c r="C16" i="11"/>
  <c r="I15" i="11"/>
  <c r="C15" i="11"/>
  <c r="I14" i="11"/>
  <c r="C14" i="11"/>
  <c r="I13" i="11"/>
  <c r="C13" i="11"/>
  <c r="I12" i="11"/>
  <c r="C12" i="11"/>
  <c r="I11" i="11"/>
  <c r="C11" i="11"/>
  <c r="I10" i="11"/>
  <c r="C10" i="11"/>
  <c r="I9" i="11"/>
  <c r="C9" i="11"/>
  <c r="I8" i="11"/>
  <c r="C8" i="11"/>
  <c r="I7" i="11"/>
  <c r="C7" i="11"/>
  <c r="I6" i="11"/>
  <c r="C6" i="11"/>
  <c r="I5" i="11"/>
  <c r="C5" i="11"/>
  <c r="I4" i="11"/>
  <c r="C4" i="11"/>
  <c r="C3" i="11"/>
  <c r="C54" i="10"/>
  <c r="C53" i="10"/>
  <c r="H52" i="10"/>
  <c r="I52" i="10" s="1"/>
  <c r="D10" i="15" s="1"/>
  <c r="D52" i="10"/>
  <c r="A52" i="10"/>
  <c r="F10" i="15" s="1"/>
  <c r="C50" i="10"/>
  <c r="C49" i="10"/>
  <c r="I48" i="10"/>
  <c r="I47" i="10"/>
  <c r="I46" i="10"/>
  <c r="I45" i="10"/>
  <c r="I44" i="10"/>
  <c r="I43" i="10"/>
  <c r="I42" i="10"/>
  <c r="I41" i="10"/>
  <c r="I40" i="10"/>
  <c r="I39" i="10"/>
  <c r="I38" i="10"/>
  <c r="I37" i="10"/>
  <c r="I36" i="10"/>
  <c r="I35" i="10"/>
  <c r="I34" i="10"/>
  <c r="I33" i="10"/>
  <c r="I32" i="10"/>
  <c r="I31" i="10"/>
  <c r="I30" i="10"/>
  <c r="C30" i="10"/>
  <c r="I29" i="10"/>
  <c r="C29" i="10"/>
  <c r="N28" i="10"/>
  <c r="AA10" i="15" s="1"/>
  <c r="M28" i="10"/>
  <c r="Z10" i="15" s="1"/>
  <c r="I28" i="10"/>
  <c r="C28" i="10"/>
  <c r="I27" i="10"/>
  <c r="C27" i="10"/>
  <c r="I26" i="10"/>
  <c r="C26" i="10"/>
  <c r="P25" i="10"/>
  <c r="Y10" i="15" s="1"/>
  <c r="O25" i="10"/>
  <c r="X10" i="15" s="1"/>
  <c r="N25" i="10"/>
  <c r="W10" i="15" s="1"/>
  <c r="M25" i="10"/>
  <c r="V10" i="15" s="1"/>
  <c r="I25" i="10"/>
  <c r="C25" i="10"/>
  <c r="I24" i="10"/>
  <c r="C24" i="10"/>
  <c r="I23" i="10"/>
  <c r="C23" i="10"/>
  <c r="I22" i="10"/>
  <c r="C22" i="10"/>
  <c r="I21" i="10"/>
  <c r="C21" i="10"/>
  <c r="I20" i="10"/>
  <c r="C20" i="10"/>
  <c r="I19" i="10"/>
  <c r="C19" i="10"/>
  <c r="I18" i="10"/>
  <c r="C18" i="10"/>
  <c r="I17" i="10"/>
  <c r="C17" i="10"/>
  <c r="I16" i="10"/>
  <c r="C16" i="10"/>
  <c r="I15" i="10"/>
  <c r="C15" i="10"/>
  <c r="I14" i="10"/>
  <c r="C14" i="10"/>
  <c r="I13" i="10"/>
  <c r="C13" i="10"/>
  <c r="I12" i="10"/>
  <c r="C12" i="10"/>
  <c r="I11" i="10"/>
  <c r="C11" i="10"/>
  <c r="I10" i="10"/>
  <c r="C10" i="10"/>
  <c r="I9" i="10"/>
  <c r="C9" i="10"/>
  <c r="I8" i="10"/>
  <c r="C8" i="10"/>
  <c r="I7" i="10"/>
  <c r="C7" i="10"/>
  <c r="I6" i="10"/>
  <c r="C6" i="10"/>
  <c r="I5" i="10"/>
  <c r="C5" i="10"/>
  <c r="I4" i="10"/>
  <c r="C4" i="10"/>
  <c r="C3" i="10"/>
  <c r="C54" i="9"/>
  <c r="C53" i="9"/>
  <c r="H52" i="9"/>
  <c r="I52" i="9" s="1"/>
  <c r="D9" i="15" s="1"/>
  <c r="D52" i="9"/>
  <c r="A52" i="9"/>
  <c r="F9" i="15" s="1"/>
  <c r="C50" i="9"/>
  <c r="C49" i="9"/>
  <c r="N28" i="9"/>
  <c r="AA9" i="15" s="1"/>
  <c r="M28" i="9"/>
  <c r="Z9" i="15" s="1"/>
  <c r="I27" i="9"/>
  <c r="C27" i="9"/>
  <c r="I26" i="9"/>
  <c r="C26" i="9"/>
  <c r="P25" i="9"/>
  <c r="Y9" i="15" s="1"/>
  <c r="O25" i="9"/>
  <c r="X9" i="15" s="1"/>
  <c r="N25" i="9"/>
  <c r="W9" i="15" s="1"/>
  <c r="M25" i="9"/>
  <c r="V9" i="15" s="1"/>
  <c r="I25" i="9"/>
  <c r="C25" i="9"/>
  <c r="I24" i="9"/>
  <c r="C24" i="9"/>
  <c r="I23" i="9"/>
  <c r="C23" i="9"/>
  <c r="I22" i="9"/>
  <c r="C22" i="9"/>
  <c r="I21" i="9"/>
  <c r="C21" i="9"/>
  <c r="I20" i="9"/>
  <c r="C20" i="9"/>
  <c r="I19" i="9"/>
  <c r="C19" i="9"/>
  <c r="I18" i="9"/>
  <c r="C18" i="9"/>
  <c r="I17" i="9"/>
  <c r="C17" i="9"/>
  <c r="I16" i="9"/>
  <c r="C16" i="9"/>
  <c r="I15" i="9"/>
  <c r="C15" i="9"/>
  <c r="I14" i="9"/>
  <c r="C14" i="9"/>
  <c r="I13" i="9"/>
  <c r="C13" i="9"/>
  <c r="I12" i="9"/>
  <c r="C12" i="9"/>
  <c r="I11" i="9"/>
  <c r="C11" i="9"/>
  <c r="I10" i="9"/>
  <c r="C10" i="9"/>
  <c r="I9" i="9"/>
  <c r="C9" i="9"/>
  <c r="I8" i="9"/>
  <c r="C8" i="9"/>
  <c r="I7" i="9"/>
  <c r="C7" i="9"/>
  <c r="I6" i="9"/>
  <c r="C6" i="9"/>
  <c r="I5" i="9"/>
  <c r="C5" i="9"/>
  <c r="I4" i="9"/>
  <c r="C4" i="9"/>
  <c r="C3" i="9"/>
  <c r="C54" i="8"/>
  <c r="C53" i="8"/>
  <c r="H52" i="8"/>
  <c r="I52" i="8" s="1"/>
  <c r="D8" i="15" s="1"/>
  <c r="D52" i="8"/>
  <c r="A52" i="8"/>
  <c r="F8" i="15" s="1"/>
  <c r="C50" i="8"/>
  <c r="C49" i="8"/>
  <c r="I47" i="8"/>
  <c r="I46" i="8"/>
  <c r="I45" i="8"/>
  <c r="I44" i="8"/>
  <c r="I43" i="8"/>
  <c r="I42" i="8"/>
  <c r="I41" i="8"/>
  <c r="I40" i="8"/>
  <c r="I39" i="8"/>
  <c r="I38" i="8"/>
  <c r="I37" i="8"/>
  <c r="I36" i="8"/>
  <c r="I35" i="8"/>
  <c r="I34" i="8"/>
  <c r="I33" i="8"/>
  <c r="I32" i="8"/>
  <c r="I31" i="8"/>
  <c r="C31" i="8"/>
  <c r="I30" i="8"/>
  <c r="C30" i="8"/>
  <c r="I29" i="8"/>
  <c r="C29" i="8"/>
  <c r="N28" i="8"/>
  <c r="AA8" i="15" s="1"/>
  <c r="M28" i="8"/>
  <c r="Z8" i="15" s="1"/>
  <c r="I28" i="8"/>
  <c r="C28" i="8"/>
  <c r="I27" i="8"/>
  <c r="C27" i="8"/>
  <c r="I26" i="8"/>
  <c r="C26" i="8"/>
  <c r="P25" i="8"/>
  <c r="Y8" i="15" s="1"/>
  <c r="O25" i="8"/>
  <c r="X8" i="15" s="1"/>
  <c r="N25" i="8"/>
  <c r="W8" i="15" s="1"/>
  <c r="M25" i="8"/>
  <c r="V8" i="15" s="1"/>
  <c r="I25" i="8"/>
  <c r="C25" i="8"/>
  <c r="I24" i="8"/>
  <c r="C24" i="8"/>
  <c r="I23" i="8"/>
  <c r="C23" i="8"/>
  <c r="I22" i="8"/>
  <c r="C22" i="8"/>
  <c r="I21" i="8"/>
  <c r="C21" i="8"/>
  <c r="I20" i="8"/>
  <c r="C20" i="8"/>
  <c r="I19" i="8"/>
  <c r="C19" i="8"/>
  <c r="I18" i="8"/>
  <c r="C18" i="8"/>
  <c r="I17" i="8"/>
  <c r="C17" i="8"/>
  <c r="I16" i="8"/>
  <c r="C16" i="8"/>
  <c r="I15" i="8"/>
  <c r="C15" i="8"/>
  <c r="I14" i="8"/>
  <c r="C14" i="8"/>
  <c r="I13" i="8"/>
  <c r="C13" i="8"/>
  <c r="I12" i="8"/>
  <c r="C12" i="8"/>
  <c r="I11" i="8"/>
  <c r="C11" i="8"/>
  <c r="I10" i="8"/>
  <c r="C10" i="8"/>
  <c r="I9" i="8"/>
  <c r="C9" i="8"/>
  <c r="I8" i="8"/>
  <c r="C8" i="8"/>
  <c r="I7" i="8"/>
  <c r="C7" i="8"/>
  <c r="I6" i="8"/>
  <c r="C6" i="8"/>
  <c r="I5" i="8"/>
  <c r="C5" i="8"/>
  <c r="I4" i="8"/>
  <c r="C4" i="8"/>
  <c r="C3" i="8"/>
  <c r="C54" i="7"/>
  <c r="C53" i="7"/>
  <c r="H52" i="7"/>
  <c r="I52" i="7" s="1"/>
  <c r="D7" i="15" s="1"/>
  <c r="D52" i="7"/>
  <c r="A52" i="7"/>
  <c r="F7" i="15" s="1"/>
  <c r="C50" i="7"/>
  <c r="C49" i="7"/>
  <c r="I44" i="7"/>
  <c r="I43" i="7"/>
  <c r="I42" i="7"/>
  <c r="I41" i="7"/>
  <c r="I40" i="7"/>
  <c r="I39" i="7"/>
  <c r="I38" i="7"/>
  <c r="I37" i="7"/>
  <c r="I36" i="7"/>
  <c r="I35" i="7"/>
  <c r="I34" i="7"/>
  <c r="I33" i="7"/>
  <c r="I32" i="7"/>
  <c r="I31" i="7"/>
  <c r="I30" i="7"/>
  <c r="I29" i="7"/>
  <c r="N28" i="7"/>
  <c r="AA7" i="15" s="1"/>
  <c r="M28" i="7"/>
  <c r="Z7" i="15" s="1"/>
  <c r="I28" i="7"/>
  <c r="I27" i="7"/>
  <c r="I26" i="7"/>
  <c r="P25" i="7"/>
  <c r="Y7" i="15" s="1"/>
  <c r="O25" i="7"/>
  <c r="X7" i="15" s="1"/>
  <c r="N25" i="7"/>
  <c r="W7" i="15" s="1"/>
  <c r="M25" i="7"/>
  <c r="V7" i="15" s="1"/>
  <c r="I25" i="7"/>
  <c r="I24" i="7"/>
  <c r="I23" i="7"/>
  <c r="I22" i="7"/>
  <c r="C22" i="7"/>
  <c r="I21" i="7"/>
  <c r="C21" i="7"/>
  <c r="I20" i="7"/>
  <c r="C20" i="7"/>
  <c r="I19" i="7"/>
  <c r="C19" i="7"/>
  <c r="I18" i="7"/>
  <c r="C18" i="7"/>
  <c r="I17" i="7"/>
  <c r="C17" i="7"/>
  <c r="I16" i="7"/>
  <c r="C16" i="7"/>
  <c r="I15" i="7"/>
  <c r="C15" i="7"/>
  <c r="I14" i="7"/>
  <c r="C14" i="7"/>
  <c r="I13" i="7"/>
  <c r="C13" i="7"/>
  <c r="I12" i="7"/>
  <c r="C12" i="7"/>
  <c r="I11" i="7"/>
  <c r="C11" i="7"/>
  <c r="I10" i="7"/>
  <c r="C10" i="7"/>
  <c r="I9" i="7"/>
  <c r="C9" i="7"/>
  <c r="I8" i="7"/>
  <c r="C8" i="7"/>
  <c r="I7" i="7"/>
  <c r="C7" i="7"/>
  <c r="I6" i="7"/>
  <c r="C6" i="7"/>
  <c r="I5" i="7"/>
  <c r="C5" i="7"/>
  <c r="I4" i="7"/>
  <c r="C4" i="7"/>
  <c r="C3" i="7"/>
  <c r="C54" i="6"/>
  <c r="C53" i="6"/>
  <c r="H52" i="6"/>
  <c r="I52" i="6" s="1"/>
  <c r="D6" i="15" s="1"/>
  <c r="D52" i="6"/>
  <c r="A52" i="6"/>
  <c r="F6" i="15" s="1"/>
  <c r="C50" i="6"/>
  <c r="C49" i="6"/>
  <c r="I47" i="6"/>
  <c r="I46" i="6"/>
  <c r="I45" i="6"/>
  <c r="I44" i="6"/>
  <c r="I43" i="6"/>
  <c r="I42" i="6"/>
  <c r="I41" i="6"/>
  <c r="I40" i="6"/>
  <c r="I39" i="6"/>
  <c r="I38" i="6"/>
  <c r="I37" i="6"/>
  <c r="I36" i="6"/>
  <c r="I35" i="6"/>
  <c r="I34" i="6"/>
  <c r="I33" i="6"/>
  <c r="I32" i="6"/>
  <c r="I31" i="6"/>
  <c r="C31" i="6"/>
  <c r="I30" i="6"/>
  <c r="C30" i="6"/>
  <c r="I29" i="6"/>
  <c r="C29" i="6"/>
  <c r="N28" i="6"/>
  <c r="AA6" i="15" s="1"/>
  <c r="M28" i="6"/>
  <c r="Z6" i="15" s="1"/>
  <c r="I28" i="6"/>
  <c r="C28" i="6"/>
  <c r="I27" i="6"/>
  <c r="C27" i="6"/>
  <c r="I26" i="6"/>
  <c r="C26" i="6"/>
  <c r="P25" i="6"/>
  <c r="Y6" i="15" s="1"/>
  <c r="O25" i="6"/>
  <c r="X6" i="15" s="1"/>
  <c r="N25" i="6"/>
  <c r="W6" i="15" s="1"/>
  <c r="M25" i="6"/>
  <c r="V6" i="15" s="1"/>
  <c r="I25" i="6"/>
  <c r="C25" i="6"/>
  <c r="I24" i="6"/>
  <c r="C24" i="6"/>
  <c r="I23" i="6"/>
  <c r="C23" i="6"/>
  <c r="I22" i="6"/>
  <c r="C22" i="6"/>
  <c r="I21" i="6"/>
  <c r="C21" i="6"/>
  <c r="I20" i="6"/>
  <c r="C20" i="6"/>
  <c r="I19" i="6"/>
  <c r="C19" i="6"/>
  <c r="I18" i="6"/>
  <c r="C18" i="6"/>
  <c r="I17" i="6"/>
  <c r="C17" i="6"/>
  <c r="I16" i="6"/>
  <c r="C16" i="6"/>
  <c r="I15" i="6"/>
  <c r="C15" i="6"/>
  <c r="I14" i="6"/>
  <c r="C14" i="6"/>
  <c r="I13" i="6"/>
  <c r="C13" i="6"/>
  <c r="I12" i="6"/>
  <c r="C12" i="6"/>
  <c r="I11" i="6"/>
  <c r="C11" i="6"/>
  <c r="I10" i="6"/>
  <c r="C10" i="6"/>
  <c r="I9" i="6"/>
  <c r="C9" i="6"/>
  <c r="I8" i="6"/>
  <c r="C8" i="6"/>
  <c r="I7" i="6"/>
  <c r="C7" i="6"/>
  <c r="I6" i="6"/>
  <c r="C6" i="6"/>
  <c r="I5" i="6"/>
  <c r="C5" i="6"/>
  <c r="I4" i="6"/>
  <c r="C4" i="6"/>
  <c r="C3" i="6"/>
  <c r="C54" i="5"/>
  <c r="C53" i="5"/>
  <c r="H52" i="5"/>
  <c r="I52" i="5" s="1"/>
  <c r="D5" i="15" s="1"/>
  <c r="D52" i="5"/>
  <c r="A52" i="5"/>
  <c r="F5" i="15" s="1"/>
  <c r="C50" i="5"/>
  <c r="C49" i="5"/>
  <c r="I48" i="5"/>
  <c r="C48" i="5"/>
  <c r="I47" i="5"/>
  <c r="C47" i="5"/>
  <c r="I46" i="5"/>
  <c r="C46" i="5"/>
  <c r="I45" i="5"/>
  <c r="C45" i="5"/>
  <c r="I44" i="5"/>
  <c r="C44" i="5"/>
  <c r="I43" i="5"/>
  <c r="I42" i="5"/>
  <c r="C42" i="5"/>
  <c r="I41" i="5"/>
  <c r="C41" i="5"/>
  <c r="I40" i="5"/>
  <c r="C40" i="5"/>
  <c r="I39" i="5"/>
  <c r="C39" i="5"/>
  <c r="I38" i="5"/>
  <c r="C38" i="5"/>
  <c r="I37" i="5"/>
  <c r="C37" i="5"/>
  <c r="I36" i="5"/>
  <c r="C36" i="5"/>
  <c r="I35" i="5"/>
  <c r="C35" i="5"/>
  <c r="I34" i="5"/>
  <c r="C34" i="5"/>
  <c r="I33" i="5"/>
  <c r="C33" i="5"/>
  <c r="I32" i="5"/>
  <c r="C32" i="5"/>
  <c r="I31" i="5"/>
  <c r="C31" i="5"/>
  <c r="I30" i="5"/>
  <c r="C30" i="5"/>
  <c r="I29" i="5"/>
  <c r="C29" i="5"/>
  <c r="N28" i="5"/>
  <c r="AA5" i="15" s="1"/>
  <c r="M28" i="5"/>
  <c r="Z5" i="15" s="1"/>
  <c r="I28" i="5"/>
  <c r="C28" i="5"/>
  <c r="I27" i="5"/>
  <c r="C27" i="5"/>
  <c r="I26" i="5"/>
  <c r="C26" i="5"/>
  <c r="P25" i="5"/>
  <c r="Y5" i="15" s="1"/>
  <c r="O25" i="5"/>
  <c r="X5" i="15" s="1"/>
  <c r="N25" i="5"/>
  <c r="W5" i="15" s="1"/>
  <c r="M25" i="5"/>
  <c r="V5" i="15" s="1"/>
  <c r="I25" i="5"/>
  <c r="C25" i="5"/>
  <c r="I24" i="5"/>
  <c r="C24" i="5"/>
  <c r="I23" i="5"/>
  <c r="C23" i="5"/>
  <c r="I22" i="5"/>
  <c r="C22" i="5"/>
  <c r="I21" i="5"/>
  <c r="C21" i="5"/>
  <c r="I20" i="5"/>
  <c r="C20" i="5"/>
  <c r="I19" i="5"/>
  <c r="C19" i="5"/>
  <c r="I18" i="5"/>
  <c r="C18" i="5"/>
  <c r="I17" i="5"/>
  <c r="C17" i="5"/>
  <c r="I16" i="5"/>
  <c r="C16" i="5"/>
  <c r="I15" i="5"/>
  <c r="C15" i="5"/>
  <c r="I14" i="5"/>
  <c r="C14" i="5"/>
  <c r="I13" i="5"/>
  <c r="C13" i="5"/>
  <c r="I12" i="5"/>
  <c r="C12" i="5"/>
  <c r="I11" i="5"/>
  <c r="C11" i="5"/>
  <c r="I10" i="5"/>
  <c r="C10" i="5"/>
  <c r="I9" i="5"/>
  <c r="C9" i="5"/>
  <c r="I8" i="5"/>
  <c r="C8" i="5"/>
  <c r="I7" i="5"/>
  <c r="C7" i="5"/>
  <c r="I6" i="5"/>
  <c r="C6" i="5"/>
  <c r="I5" i="5"/>
  <c r="C5" i="5"/>
  <c r="I4" i="5"/>
  <c r="C4" i="5"/>
  <c r="C3" i="5"/>
  <c r="C65" i="4"/>
  <c r="C64" i="4"/>
  <c r="C63" i="4"/>
  <c r="C62" i="4"/>
  <c r="C61" i="4"/>
  <c r="C60" i="4"/>
  <c r="C59" i="4"/>
  <c r="C58" i="4"/>
  <c r="C57" i="4"/>
  <c r="C56" i="4"/>
  <c r="C55" i="4"/>
  <c r="C54" i="4"/>
  <c r="C53" i="4"/>
  <c r="H52" i="4"/>
  <c r="I52" i="4" s="1"/>
  <c r="D4" i="15" s="1"/>
  <c r="D52" i="4"/>
  <c r="A52" i="4"/>
  <c r="F4" i="15" s="1"/>
  <c r="C50"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N28" i="4"/>
  <c r="AA4" i="15" s="1"/>
  <c r="M28" i="4"/>
  <c r="Z4" i="15" s="1"/>
  <c r="I28" i="4"/>
  <c r="C28" i="4"/>
  <c r="I27" i="4"/>
  <c r="C27" i="4"/>
  <c r="I26" i="4"/>
  <c r="C26" i="4"/>
  <c r="P25" i="4"/>
  <c r="Y4" i="15" s="1"/>
  <c r="O25" i="4"/>
  <c r="X4" i="15" s="1"/>
  <c r="N25" i="4"/>
  <c r="W4" i="15" s="1"/>
  <c r="M25" i="4"/>
  <c r="V4" i="15" s="1"/>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C8" i="4"/>
  <c r="I7" i="4"/>
  <c r="C7" i="4"/>
  <c r="I6" i="4"/>
  <c r="C6" i="4"/>
  <c r="I5" i="4"/>
  <c r="C5" i="4"/>
  <c r="I4" i="4"/>
  <c r="C4" i="4"/>
  <c r="C3" i="4"/>
  <c r="W85" i="3"/>
  <c r="W84" i="3"/>
  <c r="W83" i="3"/>
  <c r="W81" i="3"/>
  <c r="W80" i="3"/>
  <c r="W79" i="3"/>
  <c r="W77" i="3"/>
  <c r="W76" i="3"/>
  <c r="W75" i="3"/>
  <c r="W73" i="3"/>
  <c r="W72" i="3"/>
  <c r="W71" i="3"/>
  <c r="W69" i="3"/>
  <c r="W68" i="3"/>
  <c r="W67" i="3"/>
  <c r="W65" i="3"/>
  <c r="W64" i="3"/>
  <c r="W63" i="3"/>
  <c r="W61" i="3"/>
  <c r="W60" i="3"/>
  <c r="W59" i="3"/>
  <c r="W57" i="3"/>
  <c r="W56" i="3"/>
  <c r="W55" i="3"/>
  <c r="W53" i="3"/>
  <c r="W52" i="3"/>
  <c r="W51" i="3"/>
  <c r="W49" i="3"/>
  <c r="W48" i="3"/>
  <c r="W47" i="3"/>
  <c r="W45" i="3"/>
  <c r="W44" i="3"/>
  <c r="W43" i="3"/>
  <c r="W41" i="3"/>
  <c r="W40" i="3"/>
  <c r="W39" i="3"/>
  <c r="W37" i="3"/>
  <c r="W36" i="3"/>
  <c r="W35" i="3"/>
  <c r="W33" i="3"/>
  <c r="W32" i="3"/>
  <c r="W31" i="3"/>
  <c r="W29" i="3"/>
  <c r="W28" i="3"/>
  <c r="W27" i="3"/>
  <c r="W25" i="3"/>
  <c r="W24" i="3"/>
  <c r="W23" i="3"/>
  <c r="W21" i="3"/>
  <c r="W20" i="3"/>
  <c r="W19" i="3"/>
  <c r="W17" i="3"/>
  <c r="W16" i="3"/>
  <c r="W15" i="3"/>
  <c r="W13" i="3"/>
  <c r="W12" i="3"/>
  <c r="W11" i="3"/>
  <c r="W9" i="3"/>
  <c r="W8" i="3"/>
  <c r="W7" i="3"/>
  <c r="W6" i="3"/>
  <c r="W10" i="3" s="1"/>
  <c r="W14" i="3" s="1"/>
  <c r="W18" i="3" s="1"/>
  <c r="W22" i="3" s="1"/>
  <c r="W26" i="3" s="1"/>
  <c r="W30" i="3" s="1"/>
  <c r="W34" i="3" s="1"/>
  <c r="W38" i="3" s="1"/>
  <c r="W42" i="3" s="1"/>
  <c r="W46" i="3" s="1"/>
  <c r="W50" i="3" s="1"/>
  <c r="W54" i="3" s="1"/>
  <c r="W58" i="3" s="1"/>
  <c r="W62" i="3" s="1"/>
  <c r="W66" i="3" s="1"/>
  <c r="W70" i="3" s="1"/>
  <c r="W74" i="3" s="1"/>
  <c r="W78" i="3" s="1"/>
  <c r="W82" i="3" s="1"/>
  <c r="W5" i="3"/>
  <c r="X5" i="3" s="1"/>
  <c r="W4" i="3"/>
  <c r="X4" i="3" s="1"/>
  <c r="W3" i="3"/>
  <c r="X3" i="3" s="1"/>
  <c r="Q2" i="3"/>
  <c r="T2" i="3" s="1"/>
  <c r="B6" i="3" s="1"/>
  <c r="E6" i="3" s="1"/>
  <c r="H6" i="3" s="1"/>
  <c r="K6" i="3" s="1"/>
  <c r="N6" i="3" s="1"/>
  <c r="Q6" i="3" s="1"/>
  <c r="T6" i="3" s="1"/>
  <c r="B10" i="3" s="1"/>
  <c r="E10" i="3" s="1"/>
  <c r="H10" i="3" s="1"/>
  <c r="K10" i="3" s="1"/>
  <c r="N10" i="3" s="1"/>
  <c r="Q10" i="3" s="1"/>
  <c r="T10" i="3" s="1"/>
  <c r="B14" i="3" s="1"/>
  <c r="E14" i="3" s="1"/>
  <c r="H14" i="3" s="1"/>
  <c r="K14" i="3" s="1"/>
  <c r="N14" i="3" s="1"/>
  <c r="Q14" i="3" s="1"/>
  <c r="T14" i="3" s="1"/>
  <c r="B18" i="3" s="1"/>
  <c r="E18" i="3" s="1"/>
  <c r="H18" i="3" s="1"/>
  <c r="K18" i="3" s="1"/>
  <c r="N18" i="3" s="1"/>
  <c r="Q18" i="3" s="1"/>
  <c r="T18" i="3" s="1"/>
  <c r="B22" i="3" s="1"/>
  <c r="E22" i="3" s="1"/>
  <c r="H22" i="3" s="1"/>
  <c r="K22" i="3" s="1"/>
  <c r="N22" i="3" s="1"/>
  <c r="Q22" i="3" s="1"/>
  <c r="T22" i="3" s="1"/>
  <c r="B26" i="3" s="1"/>
  <c r="E26" i="3" s="1"/>
  <c r="H26" i="3" s="1"/>
  <c r="K26" i="3" s="1"/>
  <c r="N26" i="3" s="1"/>
  <c r="Q26" i="3" s="1"/>
  <c r="T26" i="3" s="1"/>
  <c r="B30" i="3" s="1"/>
  <c r="E30" i="3" s="1"/>
  <c r="H30" i="3" s="1"/>
  <c r="K30" i="3" s="1"/>
  <c r="N30" i="3" s="1"/>
  <c r="Q30" i="3" s="1"/>
  <c r="T30" i="3" s="1"/>
  <c r="B34" i="3" s="1"/>
  <c r="E34" i="3" s="1"/>
  <c r="H34" i="3" s="1"/>
  <c r="K34" i="3" s="1"/>
  <c r="N34" i="3" s="1"/>
  <c r="Q34" i="3" s="1"/>
  <c r="T34" i="3" s="1"/>
  <c r="B38" i="3" s="1"/>
  <c r="E38" i="3" s="1"/>
  <c r="H38" i="3" s="1"/>
  <c r="K38" i="3" s="1"/>
  <c r="N38" i="3" s="1"/>
  <c r="Q38" i="3" s="1"/>
  <c r="T38" i="3" s="1"/>
  <c r="B42" i="3" s="1"/>
  <c r="E42" i="3" s="1"/>
  <c r="H42" i="3" s="1"/>
  <c r="K42" i="3" s="1"/>
  <c r="N42" i="3" s="1"/>
  <c r="Q42" i="3" s="1"/>
  <c r="T42" i="3" s="1"/>
  <c r="B46" i="3" s="1"/>
  <c r="E46" i="3" s="1"/>
  <c r="H46" i="3" s="1"/>
  <c r="K46" i="3" s="1"/>
  <c r="N46" i="3" s="1"/>
  <c r="Q46" i="3" s="1"/>
  <c r="T46" i="3" s="1"/>
  <c r="B50" i="3" s="1"/>
  <c r="E50" i="3" s="1"/>
  <c r="H50" i="3" s="1"/>
  <c r="K50" i="3" s="1"/>
  <c r="N50" i="3" s="1"/>
  <c r="Q50" i="3" s="1"/>
  <c r="T50" i="3" s="1"/>
  <c r="B54" i="3" s="1"/>
  <c r="E54" i="3" s="1"/>
  <c r="H54" i="3" s="1"/>
  <c r="K54" i="3" s="1"/>
  <c r="N54" i="3" s="1"/>
  <c r="Q54" i="3" s="1"/>
  <c r="T54" i="3" s="1"/>
  <c r="B58" i="3" s="1"/>
  <c r="E58" i="3" s="1"/>
  <c r="H58" i="3" s="1"/>
  <c r="K58" i="3" s="1"/>
  <c r="N58" i="3" s="1"/>
  <c r="Q58" i="3" s="1"/>
  <c r="T58" i="3" s="1"/>
  <c r="B62" i="3" s="1"/>
  <c r="E62" i="3" s="1"/>
  <c r="H62" i="3" s="1"/>
  <c r="K62" i="3" s="1"/>
  <c r="N62" i="3" s="1"/>
  <c r="Q62" i="3" s="1"/>
  <c r="T62" i="3" s="1"/>
  <c r="B66" i="3" s="1"/>
  <c r="E66" i="3" s="1"/>
  <c r="H66" i="3" s="1"/>
  <c r="K66" i="3" s="1"/>
  <c r="N66" i="3" s="1"/>
  <c r="Q66" i="3" s="1"/>
  <c r="T66" i="3" s="1"/>
  <c r="B70" i="3" s="1"/>
  <c r="E70" i="3" s="1"/>
  <c r="H70" i="3" s="1"/>
  <c r="K70" i="3" s="1"/>
  <c r="N70" i="3" s="1"/>
  <c r="Q70" i="3" s="1"/>
  <c r="T70" i="3" s="1"/>
  <c r="B74" i="3" s="1"/>
  <c r="E74" i="3" s="1"/>
  <c r="H74" i="3" s="1"/>
  <c r="K74" i="3" s="1"/>
  <c r="N74" i="3" s="1"/>
  <c r="Q74" i="3" s="1"/>
  <c r="T74" i="3" s="1"/>
  <c r="B78" i="3" s="1"/>
  <c r="E78" i="3" s="1"/>
  <c r="H78" i="3" s="1"/>
  <c r="K78" i="3" s="1"/>
  <c r="N78" i="3" s="1"/>
  <c r="Q78" i="3" s="1"/>
  <c r="T78" i="3" s="1"/>
  <c r="B82" i="3" s="1"/>
  <c r="E82" i="3" s="1"/>
  <c r="H82" i="3" s="1"/>
  <c r="K82" i="3" s="1"/>
  <c r="N82" i="3" s="1"/>
  <c r="Q82" i="3" s="1"/>
  <c r="T82" i="3" s="1"/>
  <c r="Y34" i="2"/>
  <c r="W34" i="2"/>
  <c r="U34" i="2"/>
  <c r="S34" i="2"/>
  <c r="Q34" i="2"/>
  <c r="O34" i="2"/>
  <c r="M34" i="2"/>
  <c r="K34" i="2"/>
  <c r="I34" i="2"/>
  <c r="G34" i="2"/>
  <c r="E34" i="2"/>
  <c r="C34" i="2"/>
  <c r="A34" i="2"/>
  <c r="V63" i="1"/>
  <c r="R63" i="1"/>
  <c r="N63" i="1"/>
  <c r="L63" i="1"/>
  <c r="J63" i="1"/>
  <c r="F63" i="1"/>
  <c r="D63" i="1"/>
  <c r="B63" i="1"/>
  <c r="T24" i="1"/>
  <c r="T63" i="1" s="1"/>
  <c r="R24" i="1"/>
  <c r="R13" i="1"/>
  <c r="B21" i="15" l="1"/>
  <c r="J52" i="18"/>
  <c r="E15" i="15"/>
  <c r="H15" i="15" s="1"/>
  <c r="M54" i="18"/>
  <c r="L54" i="18"/>
  <c r="U51" i="18"/>
  <c r="T51" i="18"/>
  <c r="S51" i="18"/>
  <c r="R51" i="18"/>
  <c r="Q51" i="18"/>
  <c r="P51" i="18"/>
  <c r="O51" i="18"/>
  <c r="N51" i="18"/>
  <c r="L51" i="18"/>
  <c r="U54" i="18"/>
  <c r="T54" i="18"/>
  <c r="S54" i="18"/>
  <c r="R54" i="18"/>
  <c r="Q54" i="18"/>
  <c r="P54" i="18"/>
  <c r="O54" i="18"/>
  <c r="N54" i="18"/>
  <c r="M51" i="18"/>
  <c r="J52" i="17"/>
  <c r="E14" i="15"/>
  <c r="H14" i="15" s="1"/>
  <c r="Q54" i="17"/>
  <c r="P54" i="17"/>
  <c r="O54" i="17"/>
  <c r="N54" i="17"/>
  <c r="M54" i="17"/>
  <c r="L54" i="17"/>
  <c r="U51" i="17"/>
  <c r="T51" i="17"/>
  <c r="S51" i="17"/>
  <c r="R51" i="17"/>
  <c r="Q51" i="17"/>
  <c r="P51" i="17"/>
  <c r="O51" i="17"/>
  <c r="N51" i="17"/>
  <c r="M51" i="17"/>
  <c r="L51" i="17"/>
  <c r="U54" i="17"/>
  <c r="T54" i="17"/>
  <c r="S54" i="17"/>
  <c r="R54" i="17"/>
  <c r="J52" i="16"/>
  <c r="E13" i="15"/>
  <c r="H13" i="15" s="1"/>
  <c r="M51" i="16"/>
  <c r="L51" i="16"/>
  <c r="N54" i="16"/>
  <c r="U51" i="16"/>
  <c r="L54" i="16"/>
  <c r="M54" i="16"/>
  <c r="O54" i="16"/>
  <c r="P54" i="16"/>
  <c r="Q54" i="16"/>
  <c r="R54" i="16"/>
  <c r="S54" i="16"/>
  <c r="T54" i="16"/>
  <c r="T51" i="16"/>
  <c r="S51" i="16"/>
  <c r="R51" i="16"/>
  <c r="U54" i="16"/>
  <c r="P51" i="16"/>
  <c r="O51" i="16"/>
  <c r="N51" i="16"/>
  <c r="Q51" i="16"/>
  <c r="E12" i="15"/>
  <c r="H12" i="15" s="1"/>
  <c r="J52" i="12"/>
  <c r="N54" i="12"/>
  <c r="M54" i="12"/>
  <c r="L54" i="12"/>
  <c r="U51" i="12"/>
  <c r="S51" i="12"/>
  <c r="R51" i="12"/>
  <c r="Q51" i="12"/>
  <c r="P51" i="12"/>
  <c r="O51" i="12"/>
  <c r="N51" i="12"/>
  <c r="M51" i="12"/>
  <c r="L51" i="12"/>
  <c r="T54" i="12"/>
  <c r="R54" i="12"/>
  <c r="Q54" i="12"/>
  <c r="S54" i="12"/>
  <c r="T51" i="12"/>
  <c r="P54" i="12"/>
  <c r="O54" i="12"/>
  <c r="U54" i="12"/>
  <c r="J52" i="11"/>
  <c r="E11" i="15"/>
  <c r="H11" i="15" s="1"/>
  <c r="M51" i="11"/>
  <c r="U54" i="11"/>
  <c r="T54" i="11"/>
  <c r="S54" i="11"/>
  <c r="R54" i="11"/>
  <c r="Q54" i="11"/>
  <c r="P54" i="11"/>
  <c r="O54" i="11"/>
  <c r="N54" i="11"/>
  <c r="M54" i="11"/>
  <c r="L54" i="11"/>
  <c r="U51" i="11"/>
  <c r="T51" i="11"/>
  <c r="L51" i="11"/>
  <c r="S51" i="11"/>
  <c r="R51" i="11"/>
  <c r="Q51" i="11"/>
  <c r="P51" i="11"/>
  <c r="O51" i="11"/>
  <c r="N51" i="11"/>
  <c r="E10" i="15"/>
  <c r="H10" i="15" s="1"/>
  <c r="J52" i="10"/>
  <c r="S51" i="10"/>
  <c r="U51" i="10"/>
  <c r="L51" i="10"/>
  <c r="O54" i="10"/>
  <c r="U54" i="10"/>
  <c r="T54" i="10"/>
  <c r="M51" i="10"/>
  <c r="N51" i="10"/>
  <c r="O51" i="10"/>
  <c r="P51" i="10"/>
  <c r="L54" i="10"/>
  <c r="M54" i="10"/>
  <c r="N54" i="10"/>
  <c r="P54" i="10"/>
  <c r="Q54" i="10"/>
  <c r="S54" i="10"/>
  <c r="R51" i="10"/>
  <c r="Q51" i="10"/>
  <c r="R54" i="10"/>
  <c r="T51" i="10"/>
  <c r="J52" i="9"/>
  <c r="E9" i="15"/>
  <c r="H9" i="15" s="1"/>
  <c r="P51" i="9"/>
  <c r="O51" i="9"/>
  <c r="N51" i="9"/>
  <c r="M51" i="9"/>
  <c r="L51" i="9"/>
  <c r="Q51" i="9"/>
  <c r="U51" i="9"/>
  <c r="L54" i="9"/>
  <c r="M54" i="9"/>
  <c r="N54" i="9"/>
  <c r="O54" i="9"/>
  <c r="P54" i="9"/>
  <c r="T54" i="9"/>
  <c r="S54" i="9"/>
  <c r="R54" i="9"/>
  <c r="U54" i="9"/>
  <c r="Q54" i="9"/>
  <c r="T51" i="9"/>
  <c r="S51" i="9"/>
  <c r="R51" i="9"/>
  <c r="E8" i="15"/>
  <c r="H8" i="15" s="1"/>
  <c r="J52" i="8"/>
  <c r="L54" i="8"/>
  <c r="T51" i="8"/>
  <c r="N54" i="8"/>
  <c r="U51" i="8"/>
  <c r="S51" i="8"/>
  <c r="R51" i="8"/>
  <c r="Q51" i="8"/>
  <c r="P51" i="8"/>
  <c r="O51" i="8"/>
  <c r="N51" i="8"/>
  <c r="M51" i="8"/>
  <c r="L51" i="8"/>
  <c r="M54" i="8"/>
  <c r="S54" i="8"/>
  <c r="R54" i="8"/>
  <c r="Q54" i="8"/>
  <c r="P54" i="8"/>
  <c r="U54" i="8"/>
  <c r="T54" i="8"/>
  <c r="O54" i="8"/>
  <c r="E7" i="15"/>
  <c r="H7" i="15" s="1"/>
  <c r="J52" i="7"/>
  <c r="M51" i="7"/>
  <c r="N51" i="7"/>
  <c r="O51" i="7"/>
  <c r="P51" i="7"/>
  <c r="Q51" i="7"/>
  <c r="R51" i="7"/>
  <c r="S51" i="7"/>
  <c r="T51" i="7"/>
  <c r="U51" i="7"/>
  <c r="L54" i="7"/>
  <c r="L51" i="7"/>
  <c r="P54" i="7"/>
  <c r="M54" i="7"/>
  <c r="Q54" i="7"/>
  <c r="N54" i="7"/>
  <c r="O54" i="7"/>
  <c r="R54" i="7"/>
  <c r="S54" i="7"/>
  <c r="T54" i="7"/>
  <c r="U54" i="7"/>
  <c r="J52" i="6"/>
  <c r="E6" i="15"/>
  <c r="H6" i="15" s="1"/>
  <c r="U51" i="6"/>
  <c r="T51" i="6"/>
  <c r="L54" i="6"/>
  <c r="P51" i="6"/>
  <c r="O51" i="6"/>
  <c r="N51" i="6"/>
  <c r="M51" i="6"/>
  <c r="L51" i="6"/>
  <c r="U54" i="6"/>
  <c r="T54" i="6"/>
  <c r="Q54" i="6"/>
  <c r="M54" i="6"/>
  <c r="N54" i="6"/>
  <c r="O54" i="6"/>
  <c r="P54" i="6"/>
  <c r="R54" i="6"/>
  <c r="S54" i="6"/>
  <c r="S51" i="6"/>
  <c r="R51" i="6"/>
  <c r="Q51" i="6"/>
  <c r="E5" i="15"/>
  <c r="H5" i="15" s="1"/>
  <c r="J52" i="5"/>
  <c r="S54" i="5"/>
  <c r="O54" i="5"/>
  <c r="R51" i="5"/>
  <c r="U54" i="5"/>
  <c r="Q54" i="5"/>
  <c r="M54" i="5"/>
  <c r="U51" i="5"/>
  <c r="P51" i="5"/>
  <c r="S51" i="5"/>
  <c r="N51" i="5"/>
  <c r="M51" i="5"/>
  <c r="L51" i="5"/>
  <c r="T54" i="5"/>
  <c r="R54" i="5"/>
  <c r="P54" i="5"/>
  <c r="N54" i="5"/>
  <c r="L54" i="5"/>
  <c r="T51" i="5"/>
  <c r="Q51" i="5"/>
  <c r="O51" i="5"/>
  <c r="E4" i="15"/>
  <c r="J52" i="4"/>
  <c r="O51" i="4"/>
  <c r="N51" i="4"/>
  <c r="M51" i="4"/>
  <c r="L51" i="4"/>
  <c r="U54" i="4"/>
  <c r="T54" i="4"/>
  <c r="S54" i="4"/>
  <c r="R54" i="4"/>
  <c r="Q54" i="4"/>
  <c r="P54" i="4"/>
  <c r="O54" i="4"/>
  <c r="N54" i="4"/>
  <c r="M54" i="4"/>
  <c r="L54" i="4"/>
  <c r="Q51" i="4"/>
  <c r="U51" i="4"/>
  <c r="T51" i="4"/>
  <c r="S51" i="4"/>
  <c r="R51" i="4"/>
  <c r="P51" i="4"/>
  <c r="I10" i="15"/>
  <c r="I9" i="15"/>
  <c r="I8" i="15"/>
  <c r="I7" i="15"/>
  <c r="I6" i="15"/>
  <c r="I5" i="15"/>
  <c r="X8" i="3"/>
  <c r="X12" i="3" s="1"/>
  <c r="X16" i="3" s="1"/>
  <c r="X20" i="3" s="1"/>
  <c r="X24" i="3" s="1"/>
  <c r="X28" i="3" s="1"/>
  <c r="X32" i="3" s="1"/>
  <c r="X36" i="3" s="1"/>
  <c r="X40" i="3" s="1"/>
  <c r="X44" i="3" s="1"/>
  <c r="X48" i="3" s="1"/>
  <c r="X52" i="3" s="1"/>
  <c r="X56" i="3" s="1"/>
  <c r="X60" i="3" s="1"/>
  <c r="X64" i="3" s="1"/>
  <c r="X68" i="3" s="1"/>
  <c r="X72" i="3" s="1"/>
  <c r="X76" i="3" s="1"/>
  <c r="X80" i="3" s="1"/>
  <c r="X84" i="3" s="1"/>
  <c r="I15" i="15"/>
  <c r="I14" i="15"/>
  <c r="I4" i="15"/>
  <c r="F21" i="15"/>
  <c r="AA21" i="15"/>
  <c r="Z21" i="15"/>
  <c r="Y21" i="15"/>
  <c r="X21" i="15"/>
  <c r="X7" i="3"/>
  <c r="X11" i="3" s="1"/>
  <c r="X15" i="3" s="1"/>
  <c r="X19" i="3" s="1"/>
  <c r="X23" i="3" s="1"/>
  <c r="X27" i="3" s="1"/>
  <c r="X31" i="3" s="1"/>
  <c r="X35" i="3" s="1"/>
  <c r="X39" i="3" s="1"/>
  <c r="X43" i="3" s="1"/>
  <c r="X47" i="3" s="1"/>
  <c r="X51" i="3" s="1"/>
  <c r="X55" i="3" s="1"/>
  <c r="X59" i="3" s="1"/>
  <c r="X63" i="3" s="1"/>
  <c r="X67" i="3" s="1"/>
  <c r="X71" i="3" s="1"/>
  <c r="X75" i="3" s="1"/>
  <c r="X79" i="3" s="1"/>
  <c r="X83" i="3" s="1"/>
  <c r="I12" i="15"/>
  <c r="I11" i="15"/>
  <c r="W21" i="15"/>
  <c r="V21" i="15"/>
  <c r="X9" i="3"/>
  <c r="X13" i="3" s="1"/>
  <c r="X17" i="3" s="1"/>
  <c r="X21" i="3" s="1"/>
  <c r="X25" i="3" s="1"/>
  <c r="X29" i="3" s="1"/>
  <c r="X33" i="3" s="1"/>
  <c r="X37" i="3" s="1"/>
  <c r="X41" i="3" s="1"/>
  <c r="X45" i="3" s="1"/>
  <c r="X49" i="3" s="1"/>
  <c r="X53" i="3" s="1"/>
  <c r="X57" i="3" s="1"/>
  <c r="X61" i="3" s="1"/>
  <c r="X65" i="3" s="1"/>
  <c r="X69" i="3" s="1"/>
  <c r="X73" i="3" s="1"/>
  <c r="X77" i="3" s="1"/>
  <c r="X81" i="3" s="1"/>
  <c r="X85" i="3" s="1"/>
  <c r="U52" i="18" l="1"/>
  <c r="U53" i="18"/>
  <c r="S15" i="15"/>
  <c r="T52" i="18"/>
  <c r="T53" i="18"/>
  <c r="R15" i="15"/>
  <c r="S52" i="18"/>
  <c r="S53" i="18"/>
  <c r="Q15" i="15"/>
  <c r="R52" i="18"/>
  <c r="R53" i="18"/>
  <c r="P15" i="15"/>
  <c r="Q52" i="18"/>
  <c r="Q53" i="18"/>
  <c r="O15" i="15"/>
  <c r="P52" i="18"/>
  <c r="P53" i="18"/>
  <c r="N15" i="15"/>
  <c r="O52" i="18"/>
  <c r="O53" i="18"/>
  <c r="M15" i="15"/>
  <c r="N52" i="18"/>
  <c r="N53" i="18"/>
  <c r="L15" i="15"/>
  <c r="V51" i="18"/>
  <c r="L52" i="18"/>
  <c r="L53" i="18"/>
  <c r="J15" i="15"/>
  <c r="K15" i="15"/>
  <c r="T15" i="15" s="1"/>
  <c r="M52" i="18"/>
  <c r="M53" i="18"/>
  <c r="U52" i="17"/>
  <c r="U53" i="17"/>
  <c r="S14" i="15"/>
  <c r="T52" i="17"/>
  <c r="T53" i="17"/>
  <c r="R14" i="15"/>
  <c r="S52" i="17"/>
  <c r="S53" i="17"/>
  <c r="Q14" i="15"/>
  <c r="R52" i="17"/>
  <c r="R53" i="17"/>
  <c r="P14" i="15"/>
  <c r="Q52" i="17"/>
  <c r="Q53" i="17"/>
  <c r="O14" i="15"/>
  <c r="P52" i="17"/>
  <c r="P53" i="17"/>
  <c r="N14" i="15"/>
  <c r="O52" i="17"/>
  <c r="O53" i="17"/>
  <c r="M14" i="15"/>
  <c r="N52" i="17"/>
  <c r="N53" i="17"/>
  <c r="L14" i="15"/>
  <c r="M52" i="17"/>
  <c r="M53" i="17"/>
  <c r="K14" i="15"/>
  <c r="T14" i="15" s="1"/>
  <c r="V51" i="17"/>
  <c r="L52" i="17"/>
  <c r="L53" i="17"/>
  <c r="J14" i="15"/>
  <c r="M52" i="16"/>
  <c r="M53" i="16"/>
  <c r="K13" i="15"/>
  <c r="V51" i="16"/>
  <c r="L52" i="16"/>
  <c r="L53" i="16"/>
  <c r="J13" i="15"/>
  <c r="U52" i="16"/>
  <c r="U53" i="16"/>
  <c r="S13" i="15"/>
  <c r="T52" i="16"/>
  <c r="T53" i="16"/>
  <c r="R13" i="15"/>
  <c r="S52" i="16"/>
  <c r="S53" i="16"/>
  <c r="Q13" i="15"/>
  <c r="R52" i="16"/>
  <c r="R53" i="16"/>
  <c r="P13" i="15"/>
  <c r="P52" i="16"/>
  <c r="P53" i="16"/>
  <c r="N13" i="15"/>
  <c r="O52" i="16"/>
  <c r="O53" i="16"/>
  <c r="M13" i="15"/>
  <c r="N52" i="16"/>
  <c r="N53" i="16"/>
  <c r="L13" i="15"/>
  <c r="Q52" i="16"/>
  <c r="Q53" i="16"/>
  <c r="O13" i="15"/>
  <c r="U52" i="12"/>
  <c r="U53" i="12"/>
  <c r="S12" i="15"/>
  <c r="S52" i="12"/>
  <c r="S53" i="12"/>
  <c r="Q12" i="15"/>
  <c r="R52" i="12"/>
  <c r="R53" i="12"/>
  <c r="P12" i="15"/>
  <c r="Q52" i="12"/>
  <c r="Q53" i="12"/>
  <c r="O12" i="15"/>
  <c r="P52" i="12"/>
  <c r="P53" i="12"/>
  <c r="N12" i="15"/>
  <c r="O52" i="12"/>
  <c r="O53" i="12"/>
  <c r="M12" i="15"/>
  <c r="N52" i="12"/>
  <c r="N53" i="12"/>
  <c r="L12" i="15"/>
  <c r="M52" i="12"/>
  <c r="M53" i="12"/>
  <c r="K12" i="15"/>
  <c r="L52" i="12"/>
  <c r="L53" i="12"/>
  <c r="J12" i="15"/>
  <c r="V51" i="12"/>
  <c r="T52" i="12"/>
  <c r="T53" i="12"/>
  <c r="R12" i="15"/>
  <c r="M52" i="11"/>
  <c r="M53" i="11"/>
  <c r="K11" i="15"/>
  <c r="U52" i="11"/>
  <c r="U53" i="11"/>
  <c r="S11" i="15"/>
  <c r="T52" i="11"/>
  <c r="T53" i="11"/>
  <c r="R11" i="15"/>
  <c r="V51" i="11"/>
  <c r="L52" i="11"/>
  <c r="L53" i="11"/>
  <c r="J11" i="15"/>
  <c r="S52" i="11"/>
  <c r="S53" i="11"/>
  <c r="Q11" i="15"/>
  <c r="R52" i="11"/>
  <c r="R53" i="11"/>
  <c r="P11" i="15"/>
  <c r="Q52" i="11"/>
  <c r="Q53" i="11"/>
  <c r="O11" i="15"/>
  <c r="P52" i="11"/>
  <c r="P53" i="11"/>
  <c r="N11" i="15"/>
  <c r="O52" i="11"/>
  <c r="O53" i="11"/>
  <c r="M11" i="15"/>
  <c r="N52" i="11"/>
  <c r="N53" i="11"/>
  <c r="L11" i="15"/>
  <c r="S52" i="10"/>
  <c r="S53" i="10"/>
  <c r="Q10" i="15"/>
  <c r="U52" i="10"/>
  <c r="U53" i="10"/>
  <c r="S10" i="15"/>
  <c r="V51" i="10"/>
  <c r="L52" i="10"/>
  <c r="L53" i="10" s="1"/>
  <c r="J10" i="15"/>
  <c r="M52" i="10"/>
  <c r="M53" i="10"/>
  <c r="K10" i="15"/>
  <c r="N52" i="10"/>
  <c r="N53" i="10"/>
  <c r="L10" i="15"/>
  <c r="O52" i="10"/>
  <c r="O53" i="10"/>
  <c r="M10" i="15"/>
  <c r="P52" i="10"/>
  <c r="P53" i="10"/>
  <c r="N10" i="15"/>
  <c r="R52" i="10"/>
  <c r="R53" i="10"/>
  <c r="P10" i="15"/>
  <c r="Q52" i="10"/>
  <c r="Q53" i="10"/>
  <c r="O10" i="15"/>
  <c r="T52" i="10"/>
  <c r="T53" i="10" s="1"/>
  <c r="R10" i="15"/>
  <c r="P52" i="9"/>
  <c r="P53" i="9"/>
  <c r="N9" i="15"/>
  <c r="O52" i="9"/>
  <c r="O53" i="9"/>
  <c r="M9" i="15"/>
  <c r="N52" i="9"/>
  <c r="N53" i="9"/>
  <c r="L9" i="15"/>
  <c r="M52" i="9"/>
  <c r="M53" i="9"/>
  <c r="K9" i="15"/>
  <c r="V51" i="9"/>
  <c r="L52" i="9"/>
  <c r="L53" i="9"/>
  <c r="J9" i="15"/>
  <c r="Q52" i="9"/>
  <c r="Q53" i="9"/>
  <c r="O9" i="15"/>
  <c r="U52" i="9"/>
  <c r="U53" i="9"/>
  <c r="S9" i="15"/>
  <c r="T52" i="9"/>
  <c r="T53" i="9"/>
  <c r="R9" i="15"/>
  <c r="S52" i="9"/>
  <c r="S53" i="9"/>
  <c r="Q9" i="15"/>
  <c r="R52" i="9"/>
  <c r="R53" i="9"/>
  <c r="P9" i="15"/>
  <c r="T52" i="8"/>
  <c r="T53" i="8"/>
  <c r="R8" i="15"/>
  <c r="U52" i="8"/>
  <c r="U53" i="8"/>
  <c r="S8" i="15"/>
  <c r="S52" i="8"/>
  <c r="S53" i="8"/>
  <c r="Q8" i="15"/>
  <c r="R52" i="8"/>
  <c r="R53" i="8"/>
  <c r="P8" i="15"/>
  <c r="Q52" i="8"/>
  <c r="Q53" i="8"/>
  <c r="O8" i="15"/>
  <c r="P52" i="8"/>
  <c r="P53" i="8"/>
  <c r="N8" i="15"/>
  <c r="O52" i="8"/>
  <c r="O53" i="8"/>
  <c r="M8" i="15"/>
  <c r="N52" i="8"/>
  <c r="N53" i="8" s="1"/>
  <c r="V53" i="8" s="1"/>
  <c r="L8" i="15"/>
  <c r="M52" i="8"/>
  <c r="M53" i="8"/>
  <c r="K8" i="15"/>
  <c r="T8" i="15" s="1"/>
  <c r="V51" i="8"/>
  <c r="L52" i="8"/>
  <c r="V52" i="8" s="1"/>
  <c r="L53" i="8"/>
  <c r="J8" i="15"/>
  <c r="M52" i="7"/>
  <c r="M53" i="7"/>
  <c r="K7" i="15"/>
  <c r="N52" i="7"/>
  <c r="N53" i="7"/>
  <c r="L7" i="15"/>
  <c r="O52" i="7"/>
  <c r="O53" i="7"/>
  <c r="M7" i="15"/>
  <c r="P52" i="7"/>
  <c r="P53" i="7"/>
  <c r="N7" i="15"/>
  <c r="Q52" i="7"/>
  <c r="Q53" i="7"/>
  <c r="O7" i="15"/>
  <c r="R52" i="7"/>
  <c r="R53" i="7"/>
  <c r="P7" i="15"/>
  <c r="S52" i="7"/>
  <c r="S53" i="7"/>
  <c r="Q7" i="15"/>
  <c r="T52" i="7"/>
  <c r="T53" i="7"/>
  <c r="R7" i="15"/>
  <c r="U52" i="7"/>
  <c r="U53" i="7" s="1"/>
  <c r="S7" i="15"/>
  <c r="V51" i="7"/>
  <c r="L52" i="7"/>
  <c r="V52" i="7" s="1"/>
  <c r="L53" i="7"/>
  <c r="J7" i="15"/>
  <c r="U52" i="6"/>
  <c r="U53" i="6" s="1"/>
  <c r="S6" i="15"/>
  <c r="T52" i="6"/>
  <c r="T53" i="6"/>
  <c r="R6" i="15"/>
  <c r="P52" i="6"/>
  <c r="P53" i="6"/>
  <c r="N6" i="15"/>
  <c r="O52" i="6"/>
  <c r="O53" i="6" s="1"/>
  <c r="M6" i="15"/>
  <c r="N52" i="6"/>
  <c r="N53" i="6"/>
  <c r="L6" i="15"/>
  <c r="M52" i="6"/>
  <c r="M53" i="6" s="1"/>
  <c r="K6" i="15"/>
  <c r="V51" i="6"/>
  <c r="L52" i="6"/>
  <c r="L53" i="6"/>
  <c r="J6" i="15"/>
  <c r="S52" i="6"/>
  <c r="S53" i="6"/>
  <c r="Q6" i="15"/>
  <c r="R52" i="6"/>
  <c r="R53" i="6"/>
  <c r="P6" i="15"/>
  <c r="Q52" i="6"/>
  <c r="Q53" i="6"/>
  <c r="O6" i="15"/>
  <c r="R52" i="5"/>
  <c r="R53" i="5" s="1"/>
  <c r="P5" i="15"/>
  <c r="U52" i="5"/>
  <c r="U53" i="5"/>
  <c r="S5" i="15"/>
  <c r="P52" i="5"/>
  <c r="P53" i="5" s="1"/>
  <c r="N5" i="15"/>
  <c r="Q5" i="15"/>
  <c r="S52" i="5"/>
  <c r="S53" i="5" s="1"/>
  <c r="L5" i="15"/>
  <c r="N52" i="5"/>
  <c r="N53" i="5" s="1"/>
  <c r="M52" i="5"/>
  <c r="M53" i="5"/>
  <c r="K5" i="15"/>
  <c r="V51" i="5"/>
  <c r="L52" i="5"/>
  <c r="L53" i="5" s="1"/>
  <c r="J5" i="15"/>
  <c r="T52" i="5"/>
  <c r="T53" i="5" s="1"/>
  <c r="R5" i="15"/>
  <c r="O5" i="15"/>
  <c r="Q52" i="5"/>
  <c r="Q53" i="5" s="1"/>
  <c r="M5" i="15"/>
  <c r="O52" i="5"/>
  <c r="O53" i="5" s="1"/>
  <c r="H4" i="15"/>
  <c r="E21" i="15"/>
  <c r="O52" i="4"/>
  <c r="O53" i="4"/>
  <c r="M4" i="15"/>
  <c r="N52" i="4"/>
  <c r="N53" i="4"/>
  <c r="L4" i="15"/>
  <c r="M52" i="4"/>
  <c r="M53" i="4"/>
  <c r="K4" i="15"/>
  <c r="V51" i="4"/>
  <c r="L52" i="4"/>
  <c r="L53" i="4"/>
  <c r="J4" i="15"/>
  <c r="Q52" i="4"/>
  <c r="Q53" i="4"/>
  <c r="O4" i="15"/>
  <c r="U52" i="4"/>
  <c r="U53" i="4"/>
  <c r="S4" i="15"/>
  <c r="T52" i="4"/>
  <c r="T53" i="4"/>
  <c r="R4" i="15"/>
  <c r="S52" i="4"/>
  <c r="S53" i="4"/>
  <c r="Q4" i="15"/>
  <c r="R52" i="4"/>
  <c r="R53" i="4"/>
  <c r="P4" i="15"/>
  <c r="P52" i="4"/>
  <c r="P53" i="4"/>
  <c r="N4" i="15"/>
  <c r="V54" i="16"/>
  <c r="V54" i="12"/>
  <c r="V54" i="11"/>
  <c r="V54" i="10"/>
  <c r="V54" i="9"/>
  <c r="V54" i="8"/>
  <c r="V54" i="7"/>
  <c r="V54" i="6"/>
  <c r="V54" i="5"/>
  <c r="V54" i="4"/>
  <c r="V54" i="17"/>
  <c r="V54" i="18"/>
  <c r="G13" i="15" l="1"/>
  <c r="G15" i="15"/>
  <c r="G5" i="15"/>
  <c r="G6" i="15"/>
  <c r="G7" i="15"/>
  <c r="G8" i="15"/>
  <c r="G9" i="15"/>
  <c r="G10" i="15"/>
  <c r="G11" i="15"/>
  <c r="G12" i="15"/>
  <c r="G14" i="15"/>
  <c r="H21" i="15"/>
  <c r="G4" i="15"/>
  <c r="V52" i="18"/>
  <c r="V53" i="18"/>
  <c r="V53" i="4"/>
  <c r="V52" i="17"/>
  <c r="V53" i="17"/>
  <c r="T13" i="15"/>
  <c r="V52" i="16"/>
  <c r="V53" i="16"/>
  <c r="T12" i="15"/>
  <c r="V52" i="12"/>
  <c r="V53" i="12"/>
  <c r="T11" i="15"/>
  <c r="V52" i="11"/>
  <c r="V53" i="11"/>
  <c r="V52" i="10"/>
  <c r="V53" i="10"/>
  <c r="T10" i="15"/>
  <c r="V52" i="5"/>
  <c r="T4" i="15"/>
  <c r="T9" i="15"/>
  <c r="V52" i="9"/>
  <c r="V53" i="9"/>
  <c r="V53" i="7"/>
  <c r="V52" i="6"/>
  <c r="V52" i="4"/>
  <c r="T7" i="15"/>
  <c r="U7" i="15" s="1"/>
  <c r="T5" i="15"/>
  <c r="T6" i="15"/>
  <c r="V53" i="6"/>
  <c r="V53" i="5"/>
  <c r="U15" i="15" l="1"/>
  <c r="U14" i="15"/>
  <c r="U8" i="15"/>
  <c r="U4" i="15"/>
  <c r="U12" i="15"/>
  <c r="U9" i="15"/>
  <c r="U11" i="15"/>
  <c r="U5" i="15"/>
  <c r="U6" i="15"/>
  <c r="U13" i="15"/>
  <c r="U10" i="15"/>
</calcChain>
</file>

<file path=xl/sharedStrings.xml><?xml version="1.0" encoding="utf-8"?>
<sst xmlns="http://schemas.openxmlformats.org/spreadsheetml/2006/main" count="2661" uniqueCount="207">
  <si>
    <t>Mower Maintenance 2026</t>
  </si>
  <si>
    <t>Mower 1</t>
  </si>
  <si>
    <t>Mower 2</t>
  </si>
  <si>
    <t>Mower 3</t>
  </si>
  <si>
    <t># days</t>
  </si>
  <si>
    <t>number of</t>
  </si>
  <si>
    <t>lawns</t>
  </si>
  <si>
    <t>Who</t>
  </si>
  <si>
    <t>Cost</t>
  </si>
  <si>
    <t>What</t>
  </si>
  <si>
    <t>Date</t>
  </si>
  <si>
    <t>between</t>
  </si>
  <si>
    <t>lawns 2026</t>
  </si>
  <si>
    <t>Morgan</t>
  </si>
  <si>
    <t>Sharpen blade</t>
  </si>
  <si>
    <t>Joe's</t>
  </si>
  <si>
    <t>New gas cap</t>
  </si>
  <si>
    <t>air filter</t>
  </si>
  <si>
    <t>(bad vent, fix stalling?</t>
  </si>
  <si>
    <t>Fixed propel drive</t>
  </si>
  <si>
    <t>sharpen blade</t>
  </si>
  <si>
    <t>new blade</t>
  </si>
  <si>
    <t>check oil</t>
  </si>
  <si>
    <t>Clean underside!</t>
  </si>
  <si>
    <t>check air filter</t>
  </si>
  <si>
    <t>Change air filter</t>
  </si>
  <si>
    <t>Check oil</t>
  </si>
  <si>
    <t>clean air filter</t>
  </si>
  <si>
    <t>Fixed electric start</t>
  </si>
  <si>
    <t>Tightened pull cord</t>
  </si>
  <si>
    <t>Sharpened blade</t>
  </si>
  <si>
    <t>Tom's</t>
  </si>
  <si>
    <t>New carburetor</t>
  </si>
  <si>
    <t>Warranty</t>
  </si>
  <si>
    <t>New air filter</t>
  </si>
  <si>
    <t>checked oil</t>
  </si>
  <si>
    <t>Note: These figures are in there just to give you an idea of how it works. To use it, rename "mower 1" etc., to your own mower names. Then delete everything in  row 8 and below, and fill with your own data. Also, then delete this comment.</t>
  </si>
  <si>
    <t>How many</t>
  </si>
  <si>
    <t>avg lawns</t>
  </si>
  <si>
    <t>total cost</t>
  </si>
  <si>
    <t>Mileage</t>
  </si>
  <si>
    <t>Total</t>
  </si>
  <si>
    <t>Sunday</t>
  </si>
  <si>
    <t>Monday</t>
  </si>
  <si>
    <t>Tuesday</t>
  </si>
  <si>
    <t>Wednesday</t>
  </si>
  <si>
    <t>Thursday</t>
  </si>
  <si>
    <t>Friday</t>
  </si>
  <si>
    <t>Saturday</t>
  </si>
  <si>
    <t>Totals</t>
  </si>
  <si>
    <t>Week</t>
  </si>
  <si>
    <t>For year</t>
  </si>
  <si>
    <t>Lawns</t>
  </si>
  <si>
    <t>Dollars</t>
  </si>
  <si>
    <t>Walk Time</t>
  </si>
  <si>
    <t>hours</t>
  </si>
  <si>
    <t>Time</t>
  </si>
  <si>
    <t>Ebling Mis</t>
  </si>
  <si>
    <t>142 E. Fourth St., Smithville</t>
  </si>
  <si>
    <t>Day</t>
  </si>
  <si>
    <t>Month</t>
  </si>
  <si>
    <t>Charge</t>
  </si>
  <si>
    <t>Height</t>
  </si>
  <si>
    <t>Other</t>
  </si>
  <si>
    <t>Pattern</t>
  </si>
  <si>
    <t>Days betw</t>
  </si>
  <si>
    <t>Mower</t>
  </si>
  <si>
    <t>Worker</t>
  </si>
  <si>
    <t>2.25"</t>
  </si>
  <si>
    <t>North South</t>
  </si>
  <si>
    <t>Opie</t>
  </si>
  <si>
    <t>2"</t>
  </si>
  <si>
    <t>bagged grass</t>
  </si>
  <si>
    <t>East West</t>
  </si>
  <si>
    <t>Monty</t>
  </si>
  <si>
    <t>NW-SE</t>
  </si>
  <si>
    <t>2.5"</t>
  </si>
  <si>
    <t>sprayed weeds</t>
  </si>
  <si>
    <t>NE-SW</t>
  </si>
  <si>
    <t>Pearl</t>
  </si>
  <si>
    <t>Bill</t>
  </si>
  <si>
    <t>Kelly</t>
  </si>
  <si>
    <t>hauled away brush pile</t>
  </si>
  <si>
    <t>leaves</t>
  </si>
  <si>
    <t>Hourly</t>
  </si>
  <si>
    <t>March</t>
  </si>
  <si>
    <t>April</t>
  </si>
  <si>
    <t>May</t>
  </si>
  <si>
    <t>June</t>
  </si>
  <si>
    <t>July</t>
  </si>
  <si>
    <t>August</t>
  </si>
  <si>
    <t>September</t>
  </si>
  <si>
    <t>October</t>
  </si>
  <si>
    <t>November</t>
  </si>
  <si>
    <t>December</t>
  </si>
  <si>
    <t>Charged</t>
  </si>
  <si>
    <t>Minutes</t>
  </si>
  <si>
    <t>Hours</t>
  </si>
  <si>
    <t>Wage</t>
  </si>
  <si>
    <t>Fees</t>
  </si>
  <si>
    <t>Tax</t>
  </si>
  <si>
    <t>Number</t>
  </si>
  <si>
    <t>Hari Seldon</t>
  </si>
  <si>
    <t>Streeling University</t>
  </si>
  <si>
    <t>Gaal Dornick</t>
  </si>
  <si>
    <t>316 Washington Street</t>
  </si>
  <si>
    <t>Days between</t>
  </si>
  <si>
    <t>picked up debris</t>
  </si>
  <si>
    <t>2,5"</t>
  </si>
  <si>
    <t>Bel Riose</t>
  </si>
  <si>
    <t>1505 Madison Street</t>
  </si>
  <si>
    <t>Bayta Darell</t>
  </si>
  <si>
    <t>253 Robins Avenue</t>
  </si>
  <si>
    <t>Preem Palver</t>
  </si>
  <si>
    <t>403 Coop Road 1, Trantor</t>
  </si>
  <si>
    <t>3"</t>
  </si>
  <si>
    <t>2.75"</t>
  </si>
  <si>
    <t>Salvor Hardin</t>
  </si>
  <si>
    <t>712 Mars Avenue</t>
  </si>
  <si>
    <t>bagged leaves/debris</t>
  </si>
  <si>
    <t/>
  </si>
  <si>
    <t>Hober Mallow</t>
  </si>
  <si>
    <t>18454 Coldwater Trail</t>
  </si>
  <si>
    <t>picked up tree pods</t>
  </si>
  <si>
    <t>Han Pritcher</t>
  </si>
  <si>
    <t>354 Mallow Drive</t>
  </si>
  <si>
    <t>cleaned lot area</t>
  </si>
  <si>
    <t>minutes</t>
  </si>
  <si>
    <t>$</t>
  </si>
  <si>
    <t>mower</t>
  </si>
  <si>
    <t>Steps</t>
  </si>
  <si>
    <t>Mis</t>
  </si>
  <si>
    <t>Change # (Column A), date (Column C), $ (Column g)col g) in purple</t>
  </si>
  <si>
    <t>Palver</t>
  </si>
  <si>
    <t>Fill out Columns C, D, E, F for each lawn</t>
  </si>
  <si>
    <t>Hardin</t>
  </si>
  <si>
    <t>Record Truck Mileage under Mileage tab</t>
  </si>
  <si>
    <t>Pritcher</t>
  </si>
  <si>
    <t>Recolor Google Calendar</t>
  </si>
  <si>
    <t>Mule</t>
  </si>
  <si>
    <t>Schedule next mow on Google Calendar</t>
  </si>
  <si>
    <t>Calia</t>
  </si>
  <si>
    <t>Drag Purple bar up to first lawn</t>
  </si>
  <si>
    <t>Munn</t>
  </si>
  <si>
    <t>Record data entered on tabs</t>
  </si>
  <si>
    <t>Dornick</t>
  </si>
  <si>
    <t>Delete unused rows, change yellow to white</t>
  </si>
  <si>
    <t>Seldon</t>
  </si>
  <si>
    <t>total</t>
  </si>
  <si>
    <t>per hour</t>
  </si>
  <si>
    <t>Change # (Column A), date (Column C), $ (Column g) in green</t>
  </si>
  <si>
    <t>Customer</t>
  </si>
  <si>
    <t>This month</t>
  </si>
  <si>
    <t>Bill amt</t>
  </si>
  <si>
    <t>status</t>
  </si>
  <si>
    <t>paid amt</t>
  </si>
  <si>
    <t>Sent date</t>
  </si>
  <si>
    <t>Sent how</t>
  </si>
  <si>
    <t>Received date</t>
  </si>
  <si>
    <t>How</t>
  </si>
  <si>
    <t>Check number</t>
  </si>
  <si>
    <t>tax</t>
  </si>
  <si>
    <t>printed</t>
  </si>
  <si>
    <t>hand</t>
  </si>
  <si>
    <t>check</t>
  </si>
  <si>
    <t>pdf</t>
  </si>
  <si>
    <t>email</t>
  </si>
  <si>
    <t>Riose</t>
  </si>
  <si>
    <t>Darell</t>
  </si>
  <si>
    <t>USPS</t>
  </si>
  <si>
    <t>Venmo</t>
  </si>
  <si>
    <t>Mallow</t>
  </si>
  <si>
    <t>Callia</t>
  </si>
  <si>
    <t>owes=</t>
  </si>
  <si>
    <t>wage</t>
  </si>
  <si>
    <t>Avg</t>
  </si>
  <si>
    <t>Per Month</t>
  </si>
  <si>
    <t>$$</t>
  </si>
  <si>
    <t>Fee</t>
  </si>
  <si>
    <t>Earnings</t>
  </si>
  <si>
    <t>many</t>
  </si>
  <si>
    <t>rank</t>
  </si>
  <si>
    <t>work time</t>
  </si>
  <si>
    <t>Sept.</t>
  </si>
  <si>
    <t>Oct.</t>
  </si>
  <si>
    <t>Nov</t>
  </si>
  <si>
    <t>Dec</t>
  </si>
  <si>
    <t>Rank</t>
  </si>
  <si>
    <t xml:space="preserve">Total </t>
  </si>
  <si>
    <t>Avg.</t>
  </si>
  <si>
    <t>sched.</t>
  </si>
  <si>
    <t>$705.939 billion</t>
  </si>
  <si>
    <t>The Mule</t>
  </si>
  <si>
    <t>1000 Royal Road, Kalgan</t>
  </si>
  <si>
    <t>tall-bagged grass</t>
  </si>
  <si>
    <t>Lady Callia</t>
  </si>
  <si>
    <t>245 Royal Road, Kalgan</t>
  </si>
  <si>
    <t>Homir Munn</t>
  </si>
  <si>
    <t>5560 Maple,Terminus City 41234</t>
  </si>
  <si>
    <t>Name</t>
  </si>
  <si>
    <t>Address</t>
  </si>
  <si>
    <t>Paid</t>
  </si>
  <si>
    <t>worker</t>
  </si>
  <si>
    <t>Kelsey</t>
  </si>
  <si>
    <t>Marino</t>
  </si>
  <si>
    <t>Marple</t>
  </si>
  <si>
    <t>random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</si>
</sst>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mmmm&quot; &quot;d"/>
    <numFmt numFmtId="165" formatCode="&quot;$&quot;#,##0.00"/>
    <numFmt numFmtId="166" formatCode="0.0"/>
    <numFmt numFmtId="167" formatCode="mmm&quot;-&quot;d"/>
    <numFmt numFmtId="168" formatCode="mmmm&quot; &quot;d&quot;, &quot;yyyy"/>
    <numFmt numFmtId="169" formatCode="mmmm\ d/yyyy"/>
    <numFmt numFmtId="170" formatCode="mmmm\ d"/>
    <numFmt numFmtId="171" formatCode="[h]:mm"/>
    <numFmt numFmtId="172" formatCode="&quot;$&quot;#,##0"/>
    <numFmt numFmtId="173" formatCode="[h]&quot;:&quot;mm"/>
    <numFmt numFmtId="174" formatCode="mmmm\ d\,\ yyyy"/>
    <numFmt numFmtId="175" formatCode="dddd"/>
    <numFmt numFmtId="176" formatCode="mmm"/>
    <numFmt numFmtId="177" formatCode="mmm&quot; &quot;d"/>
  </numFmts>
  <fonts count="29" x14ac:knownFonts="1">
    <font>
      <sz val="10"/>
      <color rgb="FF000000"/>
      <name val="Arial"/>
    </font>
    <font>
      <b/>
      <sz val="18"/>
      <name val="Arial"/>
    </font>
    <font>
      <sz val="10"/>
      <name val="Arial"/>
    </font>
    <font>
      <b/>
      <sz val="24"/>
      <name val="Arial"/>
    </font>
    <font>
      <sz val="24"/>
      <name val="Arial"/>
    </font>
    <font>
      <b/>
      <sz val="10"/>
      <name val="Arial"/>
    </font>
    <font>
      <sz val="10"/>
      <name val="Arial"/>
    </font>
    <font>
      <b/>
      <sz val="20"/>
      <name val="Arial"/>
    </font>
    <font>
      <b/>
      <sz val="12"/>
      <name val="Arial"/>
    </font>
    <font>
      <b/>
      <sz val="10"/>
      <color rgb="FFFFFFFF"/>
      <name val="Arial"/>
    </font>
    <font>
      <sz val="10"/>
      <color rgb="FFFFFFFF"/>
      <name val="Arial"/>
    </font>
    <font>
      <b/>
      <sz val="16"/>
      <color rgb="FFFFFFFF"/>
      <name val="Arial"/>
    </font>
    <font>
      <b/>
      <sz val="11"/>
      <color rgb="FFFFFFFF"/>
      <name val="Arial"/>
    </font>
    <font>
      <sz val="64"/>
      <name val="Arial"/>
    </font>
    <font>
      <b/>
      <sz val="10"/>
      <color rgb="FF000000"/>
      <name val="Arial"/>
    </font>
    <font>
      <b/>
      <sz val="10"/>
      <name val="Arial"/>
    </font>
    <font>
      <sz val="10"/>
      <name val="Arial"/>
    </font>
    <font>
      <b/>
      <sz val="10"/>
      <color rgb="FFFFFFFF"/>
      <name val="Arial"/>
    </font>
    <font>
      <sz val="10"/>
      <color rgb="FF000000"/>
      <name val="Arial"/>
    </font>
    <font>
      <b/>
      <u/>
      <sz val="10"/>
      <color rgb="FF1155CC"/>
      <name val="Arial"/>
    </font>
    <font>
      <sz val="12"/>
      <color rgb="FF202124"/>
      <name val="Roboto"/>
    </font>
    <font>
      <sz val="11"/>
      <color rgb="FF000000"/>
      <name val="Arial"/>
      <family val="2"/>
    </font>
    <font>
      <sz val="11"/>
      <name val="Arial"/>
      <family val="2"/>
    </font>
    <font>
      <sz val="11"/>
      <color rgb="FFFFFFFF"/>
      <name val="Arial"/>
      <family val="2"/>
    </font>
    <font>
      <sz val="12"/>
      <name val="Arial"/>
      <family val="2"/>
    </font>
    <font>
      <sz val="12"/>
      <color rgb="FF000000"/>
      <name val="Arial"/>
      <family val="2"/>
    </font>
    <font>
      <b/>
      <sz val="12"/>
      <name val="Arial"/>
      <family val="2"/>
    </font>
    <font>
      <sz val="12"/>
      <color rgb="FFFFFFFF"/>
      <name val="Arial"/>
      <family val="2"/>
    </font>
    <font>
      <sz val="12"/>
      <color rgb="FF000000"/>
      <name val="Inconsolata"/>
    </font>
  </fonts>
  <fills count="26">
    <fill>
      <patternFill patternType="none"/>
    </fill>
    <fill>
      <patternFill patternType="gray125"/>
    </fill>
    <fill>
      <patternFill patternType="solid">
        <fgColor rgb="FFFFFF00"/>
        <bgColor rgb="FFFFFF00"/>
      </patternFill>
    </fill>
    <fill>
      <patternFill patternType="solid">
        <fgColor rgb="FF000000"/>
        <bgColor rgb="FF000000"/>
      </patternFill>
    </fill>
    <fill>
      <patternFill patternType="solid">
        <fgColor rgb="FFD9EAD3"/>
        <bgColor rgb="FFD9EAD3"/>
      </patternFill>
    </fill>
    <fill>
      <patternFill patternType="solid">
        <fgColor rgb="FFFFF2CC"/>
        <bgColor rgb="FFFFF2CC"/>
      </patternFill>
    </fill>
    <fill>
      <patternFill patternType="solid">
        <fgColor rgb="FFEFEFEF"/>
        <bgColor rgb="FFEFEFEF"/>
      </patternFill>
    </fill>
    <fill>
      <patternFill patternType="solid">
        <fgColor rgb="FFFFFFFF"/>
        <bgColor rgb="FFFFFFFF"/>
      </patternFill>
    </fill>
    <fill>
      <patternFill patternType="solid">
        <fgColor rgb="FFC9DAF8"/>
        <bgColor rgb="FFC9DAF8"/>
      </patternFill>
    </fill>
    <fill>
      <patternFill patternType="solid">
        <fgColor rgb="FFFCE5CD"/>
        <bgColor rgb="FFFCE5CD"/>
      </patternFill>
    </fill>
    <fill>
      <patternFill patternType="solid">
        <fgColor rgb="FF09FFEE"/>
        <bgColor rgb="FF09FFEE"/>
      </patternFill>
    </fill>
    <fill>
      <patternFill patternType="solid">
        <fgColor rgb="FFEAD1DC"/>
        <bgColor rgb="FFEAD1DC"/>
      </patternFill>
    </fill>
    <fill>
      <patternFill patternType="solid">
        <fgColor rgb="FFFF9900"/>
        <bgColor rgb="FFFF9900"/>
      </patternFill>
    </fill>
    <fill>
      <patternFill patternType="solid">
        <fgColor rgb="FFD0E0E3"/>
        <bgColor rgb="FFD0E0E3"/>
      </patternFill>
    </fill>
    <fill>
      <patternFill patternType="solid">
        <fgColor rgb="FFD9D2E9"/>
        <bgColor rgb="FFD9D2E9"/>
      </patternFill>
    </fill>
    <fill>
      <patternFill patternType="solid">
        <fgColor rgb="FF38761D"/>
        <bgColor rgb="FF38761D"/>
      </patternFill>
    </fill>
    <fill>
      <patternFill patternType="solid">
        <fgColor rgb="FF191919"/>
        <bgColor rgb="FF191919"/>
      </patternFill>
    </fill>
    <fill>
      <patternFill patternType="solid">
        <fgColor rgb="FF4A86E8"/>
        <bgColor rgb="FF4A86E8"/>
      </patternFill>
    </fill>
    <fill>
      <patternFill patternType="solid">
        <fgColor rgb="FFFFEB5C"/>
        <bgColor rgb="FFFFEB5C"/>
      </patternFill>
    </fill>
    <fill>
      <patternFill patternType="solid">
        <fgColor rgb="FFCFE2F3"/>
        <bgColor rgb="FFCFE2F3"/>
      </patternFill>
    </fill>
    <fill>
      <patternFill patternType="solid">
        <fgColor rgb="FF000080"/>
        <bgColor rgb="FF000080"/>
      </patternFill>
    </fill>
    <fill>
      <patternFill patternType="solid">
        <fgColor rgb="FF0000FF"/>
        <bgColor rgb="FF0000FF"/>
      </patternFill>
    </fill>
    <fill>
      <patternFill patternType="solid">
        <fgColor rgb="FF00FF00"/>
        <bgColor rgb="FF00FF00"/>
      </patternFill>
    </fill>
    <fill>
      <patternFill patternType="solid">
        <fgColor rgb="FF980000"/>
        <bgColor rgb="FF980000"/>
      </patternFill>
    </fill>
    <fill>
      <patternFill patternType="solid">
        <fgColor rgb="FF00FFFF"/>
        <bgColor rgb="FF00FFFF"/>
      </patternFill>
    </fill>
    <fill>
      <patternFill patternType="solid">
        <fgColor rgb="FFF3F3F3"/>
        <bgColor rgb="FFF3F3F3"/>
      </patternFill>
    </fill>
  </fills>
  <borders count="12">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ck">
        <color rgb="FF000000"/>
      </left>
      <right/>
      <top/>
      <bottom/>
      <diagonal/>
    </border>
    <border>
      <left/>
      <right style="thick">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bottom/>
      <diagonal/>
    </border>
    <border>
      <left style="thin">
        <color rgb="FF000000"/>
      </left>
      <right/>
      <top/>
      <bottom/>
      <diagonal/>
    </border>
  </borders>
  <cellStyleXfs count="1">
    <xf numFmtId="0" fontId="0" fillId="0" borderId="0"/>
  </cellStyleXfs>
  <cellXfs count="263">
    <xf numFmtId="0" fontId="0" fillId="0" borderId="0" xfId="0"/>
    <xf numFmtId="0" fontId="2" fillId="3" borderId="0" xfId="0" applyFont="1" applyFill="1"/>
    <xf numFmtId="0" fontId="3" fillId="4" borderId="0" xfId="0" applyFont="1" applyFill="1"/>
    <xf numFmtId="0" fontId="4" fillId="4" borderId="0" xfId="0" applyFont="1" applyFill="1"/>
    <xf numFmtId="0" fontId="2" fillId="4" borderId="0" xfId="0" applyFont="1" applyFill="1"/>
    <xf numFmtId="0" fontId="3" fillId="5" borderId="0" xfId="0" applyFont="1" applyFill="1"/>
    <xf numFmtId="0" fontId="4" fillId="5" borderId="0" xfId="0" applyFont="1" applyFill="1"/>
    <xf numFmtId="0" fontId="2" fillId="5" borderId="0" xfId="0" applyFont="1" applyFill="1"/>
    <xf numFmtId="0" fontId="3" fillId="6" borderId="0" xfId="0" applyFont="1" applyFill="1"/>
    <xf numFmtId="0" fontId="4" fillId="6" borderId="0" xfId="0" applyFont="1" applyFill="1"/>
    <xf numFmtId="0" fontId="2" fillId="6" borderId="0" xfId="0" applyFont="1" applyFill="1"/>
    <xf numFmtId="0" fontId="5" fillId="4" borderId="0" xfId="0" applyFont="1" applyFill="1" applyAlignment="1">
      <alignment horizontal="right"/>
    </xf>
    <xf numFmtId="0" fontId="5" fillId="5" borderId="0" xfId="0" applyFont="1" applyFill="1" applyAlignment="1">
      <alignment horizontal="right"/>
    </xf>
    <xf numFmtId="0" fontId="5" fillId="6" borderId="0" xfId="0" applyFont="1" applyFill="1" applyAlignment="1">
      <alignment horizontal="right"/>
    </xf>
    <xf numFmtId="0" fontId="5" fillId="4" borderId="1" xfId="0" applyFont="1" applyFill="1" applyBorder="1" applyAlignment="1">
      <alignment horizontal="right"/>
    </xf>
    <xf numFmtId="0" fontId="5" fillId="5" borderId="1" xfId="0" applyFont="1" applyFill="1" applyBorder="1" applyAlignment="1">
      <alignment horizontal="right"/>
    </xf>
    <xf numFmtId="0" fontId="5" fillId="6" borderId="1" xfId="0" applyFont="1" applyFill="1" applyBorder="1" applyAlignment="1">
      <alignment horizontal="right"/>
    </xf>
    <xf numFmtId="164" fontId="2" fillId="0" borderId="0" xfId="0" applyNumberFormat="1" applyFont="1"/>
    <xf numFmtId="0" fontId="2" fillId="0" borderId="0" xfId="0" applyFont="1" applyAlignment="1">
      <alignment horizontal="right"/>
    </xf>
    <xf numFmtId="165" fontId="2" fillId="0" borderId="0" xfId="0" applyNumberFormat="1" applyFont="1" applyAlignment="1">
      <alignment horizontal="right"/>
    </xf>
    <xf numFmtId="164" fontId="6" fillId="0" borderId="0" xfId="0" applyNumberFormat="1" applyFont="1" applyAlignment="1">
      <alignment horizontal="right"/>
    </xf>
    <xf numFmtId="0" fontId="6" fillId="0" borderId="0" xfId="0" applyFont="1"/>
    <xf numFmtId="0" fontId="6" fillId="0" borderId="0" xfId="0" applyFont="1" applyAlignment="1">
      <alignment horizontal="right"/>
    </xf>
    <xf numFmtId="165" fontId="6" fillId="0" borderId="0" xfId="0" applyNumberFormat="1" applyFont="1" applyAlignment="1">
      <alignment horizontal="right"/>
    </xf>
    <xf numFmtId="165" fontId="6" fillId="0" borderId="0" xfId="0" applyNumberFormat="1" applyFont="1"/>
    <xf numFmtId="164" fontId="6" fillId="0" borderId="0" xfId="0" applyNumberFormat="1" applyFont="1"/>
    <xf numFmtId="0" fontId="2" fillId="0" borderId="0" xfId="0" applyFont="1"/>
    <xf numFmtId="165" fontId="2" fillId="0" borderId="0" xfId="0" applyNumberFormat="1" applyFont="1"/>
    <xf numFmtId="0" fontId="2" fillId="3" borderId="0" xfId="0" applyFont="1" applyFill="1" applyAlignment="1">
      <alignment horizontal="right"/>
    </xf>
    <xf numFmtId="0" fontId="2" fillId="0" borderId="2" xfId="0" applyFont="1" applyBorder="1"/>
    <xf numFmtId="0" fontId="5" fillId="0" borderId="3" xfId="0" applyFont="1" applyBorder="1" applyAlignment="1">
      <alignment horizontal="right"/>
    </xf>
    <xf numFmtId="0" fontId="2" fillId="0" borderId="2" xfId="0" applyFont="1" applyBorder="1" applyAlignment="1">
      <alignment horizontal="right"/>
    </xf>
    <xf numFmtId="0" fontId="2" fillId="3" borderId="2" xfId="0" applyFont="1" applyFill="1" applyBorder="1"/>
    <xf numFmtId="166" fontId="2" fillId="0" borderId="0" xfId="0" applyNumberFormat="1" applyFont="1"/>
    <xf numFmtId="0" fontId="2" fillId="0" borderId="0" xfId="0" applyFont="1" applyAlignment="1">
      <alignment horizontal="center"/>
    </xf>
    <xf numFmtId="0" fontId="2" fillId="7" borderId="0" xfId="0" applyFont="1" applyFill="1"/>
    <xf numFmtId="167" fontId="6" fillId="8" borderId="0" xfId="0" applyNumberFormat="1" applyFont="1" applyFill="1" applyAlignment="1">
      <alignment horizontal="right"/>
    </xf>
    <xf numFmtId="0" fontId="6" fillId="8" borderId="0" xfId="0" applyFont="1" applyFill="1"/>
    <xf numFmtId="167" fontId="6" fillId="9" borderId="0" xfId="0" applyNumberFormat="1" applyFont="1" applyFill="1" applyAlignment="1">
      <alignment horizontal="right"/>
    </xf>
    <xf numFmtId="0" fontId="6" fillId="9" borderId="0" xfId="0" applyFont="1" applyFill="1"/>
    <xf numFmtId="167" fontId="6" fillId="10" borderId="0" xfId="0" applyNumberFormat="1" applyFont="1" applyFill="1" applyAlignment="1">
      <alignment horizontal="right"/>
    </xf>
    <xf numFmtId="0" fontId="6" fillId="10" borderId="0" xfId="0" applyFont="1" applyFill="1"/>
    <xf numFmtId="167" fontId="6" fillId="2" borderId="0" xfId="0" applyNumberFormat="1" applyFont="1" applyFill="1" applyAlignment="1">
      <alignment horizontal="right"/>
    </xf>
    <xf numFmtId="0" fontId="6" fillId="2" borderId="0" xfId="0" applyFont="1" applyFill="1"/>
    <xf numFmtId="167" fontId="6" fillId="11" borderId="0" xfId="0" applyNumberFormat="1" applyFont="1" applyFill="1" applyAlignment="1">
      <alignment horizontal="right"/>
    </xf>
    <xf numFmtId="0" fontId="6" fillId="11" borderId="0" xfId="0" applyFont="1" applyFill="1" applyAlignment="1">
      <alignment horizontal="right"/>
    </xf>
    <xf numFmtId="167" fontId="6" fillId="12" borderId="0" xfId="0" applyNumberFormat="1" applyFont="1" applyFill="1" applyAlignment="1">
      <alignment horizontal="right"/>
    </xf>
    <xf numFmtId="0" fontId="6" fillId="12" borderId="0" xfId="0" applyFont="1" applyFill="1"/>
    <xf numFmtId="167" fontId="6" fillId="13" borderId="0" xfId="0" applyNumberFormat="1" applyFont="1" applyFill="1" applyAlignment="1">
      <alignment horizontal="right"/>
    </xf>
    <xf numFmtId="0" fontId="6" fillId="13" borderId="0" xfId="0" applyFont="1" applyFill="1"/>
    <xf numFmtId="167" fontId="6" fillId="4" borderId="0" xfId="0" applyNumberFormat="1" applyFont="1" applyFill="1" applyAlignment="1">
      <alignment horizontal="right"/>
    </xf>
    <xf numFmtId="0" fontId="6" fillId="4" borderId="0" xfId="0" applyFont="1" applyFill="1" applyAlignment="1">
      <alignment horizontal="right"/>
    </xf>
    <xf numFmtId="0" fontId="6" fillId="8" borderId="0" xfId="0" applyFont="1" applyFill="1" applyAlignment="1">
      <alignment horizontal="right"/>
    </xf>
    <xf numFmtId="167" fontId="6" fillId="5" borderId="0" xfId="0" applyNumberFormat="1" applyFont="1" applyFill="1" applyAlignment="1">
      <alignment horizontal="right"/>
    </xf>
    <xf numFmtId="0" fontId="6" fillId="5" borderId="0" xfId="0" applyFont="1" applyFill="1"/>
    <xf numFmtId="167" fontId="6" fillId="14" borderId="0" xfId="0" applyNumberFormat="1" applyFont="1" applyFill="1" applyAlignment="1">
      <alignment horizontal="right"/>
    </xf>
    <xf numFmtId="0" fontId="6" fillId="14" borderId="0" xfId="0" applyFont="1" applyFill="1"/>
    <xf numFmtId="0" fontId="8" fillId="0" borderId="0" xfId="0" applyFont="1"/>
    <xf numFmtId="0" fontId="6" fillId="2" borderId="0" xfId="0" applyFont="1" applyFill="1" applyAlignment="1">
      <alignment horizontal="right"/>
    </xf>
    <xf numFmtId="0" fontId="6" fillId="11" borderId="0" xfId="0" applyFont="1" applyFill="1"/>
    <xf numFmtId="0" fontId="6" fillId="13" borderId="0" xfId="0" applyFont="1" applyFill="1" applyAlignment="1">
      <alignment horizontal="right"/>
    </xf>
    <xf numFmtId="0" fontId="6" fillId="12" borderId="0" xfId="0" applyFont="1" applyFill="1" applyAlignment="1">
      <alignment horizontal="right"/>
    </xf>
    <xf numFmtId="168" fontId="2" fillId="0" borderId="0" xfId="0" applyNumberFormat="1" applyFont="1"/>
    <xf numFmtId="0" fontId="6" fillId="4" borderId="0" xfId="0" applyFont="1" applyFill="1"/>
    <xf numFmtId="0" fontId="6" fillId="14" borderId="0" xfId="0" applyFont="1" applyFill="1" applyAlignment="1">
      <alignment horizontal="right"/>
    </xf>
    <xf numFmtId="167" fontId="6" fillId="8" borderId="0" xfId="0" applyNumberFormat="1" applyFont="1" applyFill="1"/>
    <xf numFmtId="167" fontId="6" fillId="5" borderId="0" xfId="0" applyNumberFormat="1" applyFont="1" applyFill="1"/>
    <xf numFmtId="0" fontId="9" fillId="15" borderId="0" xfId="0" applyFont="1" applyFill="1" applyAlignment="1">
      <alignment horizontal="center"/>
    </xf>
    <xf numFmtId="167" fontId="6" fillId="9" borderId="0" xfId="0" applyNumberFormat="1" applyFont="1" applyFill="1"/>
    <xf numFmtId="167" fontId="6" fillId="2" borderId="0" xfId="0" applyNumberFormat="1" applyFont="1" applyFill="1"/>
    <xf numFmtId="169" fontId="6" fillId="13" borderId="0" xfId="0" applyNumberFormat="1" applyFont="1" applyFill="1"/>
    <xf numFmtId="169" fontId="6" fillId="8" borderId="0" xfId="0" applyNumberFormat="1" applyFont="1" applyFill="1"/>
    <xf numFmtId="169" fontId="6" fillId="5" borderId="0" xfId="0" applyNumberFormat="1" applyFont="1" applyFill="1"/>
    <xf numFmtId="0" fontId="10" fillId="15" borderId="0" xfId="0" applyFont="1" applyFill="1" applyAlignment="1">
      <alignment horizontal="center"/>
    </xf>
    <xf numFmtId="0" fontId="6" fillId="9" borderId="0" xfId="0" applyFont="1" applyFill="1" applyAlignment="1">
      <alignment horizontal="right"/>
    </xf>
    <xf numFmtId="0" fontId="6" fillId="10" borderId="0" xfId="0" applyFont="1" applyFill="1" applyAlignment="1">
      <alignment horizontal="right"/>
    </xf>
    <xf numFmtId="0" fontId="6" fillId="5" borderId="0" xfId="0" applyFont="1" applyFill="1" applyAlignment="1">
      <alignment horizontal="right"/>
    </xf>
    <xf numFmtId="0" fontId="5" fillId="0" borderId="0" xfId="0" applyFont="1"/>
    <xf numFmtId="0" fontId="11" fillId="16" borderId="0" xfId="0" applyFont="1" applyFill="1" applyAlignment="1">
      <alignment horizontal="center"/>
    </xf>
    <xf numFmtId="170" fontId="12" fillId="17" borderId="4" xfId="0" applyNumberFormat="1" applyFont="1" applyFill="1" applyBorder="1"/>
    <xf numFmtId="170" fontId="12" fillId="17" borderId="0" xfId="0" applyNumberFormat="1" applyFont="1" applyFill="1"/>
    <xf numFmtId="0" fontId="6" fillId="17" borderId="5" xfId="0" applyFont="1" applyFill="1" applyBorder="1"/>
    <xf numFmtId="0" fontId="12" fillId="17" borderId="0" xfId="0" applyFont="1" applyFill="1" applyAlignment="1">
      <alignment horizontal="right"/>
    </xf>
    <xf numFmtId="1" fontId="12" fillId="17" borderId="0" xfId="0" applyNumberFormat="1" applyFont="1" applyFill="1" applyAlignment="1">
      <alignment horizontal="right"/>
    </xf>
    <xf numFmtId="0" fontId="14" fillId="0" borderId="4" xfId="0" applyFont="1" applyBorder="1" applyAlignment="1">
      <alignment horizontal="right"/>
    </xf>
    <xf numFmtId="1" fontId="6" fillId="18" borderId="6" xfId="0" applyNumberFormat="1" applyFont="1" applyFill="1" applyBorder="1"/>
    <xf numFmtId="171" fontId="6" fillId="0" borderId="5" xfId="0" applyNumberFormat="1" applyFont="1" applyBorder="1"/>
    <xf numFmtId="1" fontId="6" fillId="18" borderId="6" xfId="0" applyNumberFormat="1" applyFont="1" applyFill="1" applyBorder="1" applyAlignment="1">
      <alignment horizontal="right"/>
    </xf>
    <xf numFmtId="0" fontId="14" fillId="0" borderId="0" xfId="0" applyFont="1" applyAlignment="1">
      <alignment horizontal="right"/>
    </xf>
    <xf numFmtId="1" fontId="6" fillId="0" borderId="0" xfId="0" applyNumberFormat="1" applyFont="1"/>
    <xf numFmtId="1" fontId="14" fillId="0" borderId="0" xfId="0" applyNumberFormat="1" applyFont="1" applyAlignment="1">
      <alignment horizontal="right"/>
    </xf>
    <xf numFmtId="172" fontId="6" fillId="18" borderId="7" xfId="0" applyNumberFormat="1" applyFont="1" applyFill="1" applyBorder="1"/>
    <xf numFmtId="166" fontId="6" fillId="0" borderId="5" xfId="0" applyNumberFormat="1" applyFont="1" applyBorder="1"/>
    <xf numFmtId="172" fontId="6" fillId="0" borderId="0" xfId="0" applyNumberFormat="1" applyFont="1"/>
    <xf numFmtId="172" fontId="14" fillId="0" borderId="0" xfId="0" applyNumberFormat="1" applyFont="1" applyAlignment="1">
      <alignment horizontal="right"/>
    </xf>
    <xf numFmtId="173" fontId="6" fillId="18" borderId="8" xfId="0" applyNumberFormat="1" applyFont="1" applyFill="1" applyBorder="1"/>
    <xf numFmtId="0" fontId="6" fillId="0" borderId="5" xfId="0" applyFont="1" applyBorder="1"/>
    <xf numFmtId="173" fontId="6" fillId="18" borderId="8" xfId="0" applyNumberFormat="1" applyFont="1" applyFill="1" applyBorder="1" applyAlignment="1">
      <alignment horizontal="right"/>
    </xf>
    <xf numFmtId="173" fontId="6" fillId="0" borderId="0" xfId="0" applyNumberFormat="1" applyFont="1"/>
    <xf numFmtId="173" fontId="15" fillId="0" borderId="0" xfId="0" applyNumberFormat="1" applyFont="1"/>
    <xf numFmtId="1" fontId="12" fillId="17" borderId="0" xfId="0" applyNumberFormat="1" applyFont="1" applyFill="1" applyAlignment="1">
      <alignment horizontal="left"/>
    </xf>
    <xf numFmtId="20" fontId="6" fillId="18" borderId="8" xfId="0" applyNumberFormat="1" applyFont="1" applyFill="1" applyBorder="1"/>
    <xf numFmtId="0" fontId="2" fillId="19" borderId="0" xfId="0" applyFont="1" applyFill="1"/>
    <xf numFmtId="0" fontId="16" fillId="0" borderId="0" xfId="0" applyFont="1"/>
    <xf numFmtId="174" fontId="2" fillId="0" borderId="0" xfId="0" applyNumberFormat="1" applyFont="1"/>
    <xf numFmtId="172" fontId="2" fillId="0" borderId="0" xfId="0" applyNumberFormat="1" applyFont="1" applyAlignment="1">
      <alignment horizontal="right"/>
    </xf>
    <xf numFmtId="0" fontId="2" fillId="0" borderId="0" xfId="0" applyFont="1" applyAlignment="1">
      <alignment horizontal="right" wrapText="1"/>
    </xf>
    <xf numFmtId="172" fontId="2" fillId="0" borderId="0" xfId="0" applyNumberFormat="1" applyFont="1"/>
    <xf numFmtId="0" fontId="15" fillId="0" borderId="0" xfId="0" applyFont="1" applyAlignment="1">
      <alignment horizontal="right"/>
    </xf>
    <xf numFmtId="0" fontId="15" fillId="19" borderId="1" xfId="0" applyFont="1" applyFill="1" applyBorder="1" applyAlignment="1">
      <alignment horizontal="right"/>
    </xf>
    <xf numFmtId="170" fontId="2" fillId="0" borderId="0" xfId="0" applyNumberFormat="1" applyFont="1"/>
    <xf numFmtId="0" fontId="5" fillId="0" borderId="0" xfId="0" applyFont="1" applyAlignment="1">
      <alignment horizontal="right"/>
    </xf>
    <xf numFmtId="166" fontId="6" fillId="0" borderId="0" xfId="0" applyNumberFormat="1" applyFont="1" applyAlignment="1">
      <alignment horizontal="right"/>
    </xf>
    <xf numFmtId="2" fontId="2" fillId="0" borderId="0" xfId="0" applyNumberFormat="1" applyFont="1"/>
    <xf numFmtId="0" fontId="6" fillId="3" borderId="0" xfId="0" applyFont="1" applyFill="1"/>
    <xf numFmtId="0" fontId="2" fillId="2" borderId="0" xfId="0" applyFont="1" applyFill="1" applyAlignment="1">
      <alignment horizontal="right"/>
    </xf>
    <xf numFmtId="0" fontId="2" fillId="21" borderId="0" xfId="0" applyFont="1" applyFill="1"/>
    <xf numFmtId="0" fontId="2" fillId="22" borderId="1" xfId="0" applyFont="1" applyFill="1" applyBorder="1"/>
    <xf numFmtId="175" fontId="2" fillId="2" borderId="1" xfId="0" applyNumberFormat="1" applyFont="1" applyFill="1" applyBorder="1"/>
    <xf numFmtId="177" fontId="15" fillId="22" borderId="1" xfId="0" applyNumberFormat="1" applyFont="1" applyFill="1" applyBorder="1" applyAlignment="1">
      <alignment horizontal="right"/>
    </xf>
    <xf numFmtId="0" fontId="15" fillId="2" borderId="1" xfId="0" applyFont="1" applyFill="1" applyBorder="1" applyAlignment="1">
      <alignment horizontal="right"/>
    </xf>
    <xf numFmtId="172" fontId="15" fillId="22" borderId="1" xfId="0" applyNumberFormat="1" applyFont="1" applyFill="1" applyBorder="1" applyAlignment="1">
      <alignment horizontal="right"/>
    </xf>
    <xf numFmtId="0" fontId="2" fillId="2" borderId="0" xfId="0" applyFont="1" applyFill="1"/>
    <xf numFmtId="0" fontId="15" fillId="2" borderId="1" xfId="0" applyFont="1" applyFill="1" applyBorder="1" applyAlignment="1">
      <alignment horizontal="left"/>
    </xf>
    <xf numFmtId="0" fontId="2" fillId="11" borderId="0" xfId="0" applyFont="1" applyFill="1"/>
    <xf numFmtId="172" fontId="6" fillId="2" borderId="0" xfId="0" applyNumberFormat="1" applyFont="1" applyFill="1" applyAlignment="1">
      <alignment horizontal="right"/>
    </xf>
    <xf numFmtId="172" fontId="2" fillId="11" borderId="0" xfId="0" applyNumberFormat="1" applyFont="1" applyFill="1"/>
    <xf numFmtId="172" fontId="6" fillId="2" borderId="0" xfId="0" applyNumberFormat="1" applyFont="1" applyFill="1"/>
    <xf numFmtId="1" fontId="6" fillId="2" borderId="0" xfId="0" applyNumberFormat="1" applyFont="1" applyFill="1" applyAlignment="1">
      <alignment horizontal="right"/>
    </xf>
    <xf numFmtId="172" fontId="6" fillId="3" borderId="0" xfId="0" applyNumberFormat="1" applyFont="1" applyFill="1" applyAlignment="1">
      <alignment horizontal="right"/>
    </xf>
    <xf numFmtId="0" fontId="15" fillId="14" borderId="0" xfId="0" applyFont="1" applyFill="1" applyAlignment="1">
      <alignment horizontal="center"/>
    </xf>
    <xf numFmtId="0" fontId="15" fillId="14" borderId="1" xfId="0" applyFont="1" applyFill="1" applyBorder="1" applyAlignment="1">
      <alignment horizontal="left"/>
    </xf>
    <xf numFmtId="0" fontId="15" fillId="14" borderId="1" xfId="0" applyFont="1" applyFill="1" applyBorder="1" applyAlignment="1">
      <alignment horizontal="right"/>
    </xf>
    <xf numFmtId="0" fontId="15" fillId="14" borderId="1" xfId="0" applyFont="1" applyFill="1" applyBorder="1" applyAlignment="1">
      <alignment horizontal="center"/>
    </xf>
    <xf numFmtId="0" fontId="5" fillId="14" borderId="1" xfId="0" applyFont="1" applyFill="1" applyBorder="1" applyAlignment="1">
      <alignment horizontal="right"/>
    </xf>
    <xf numFmtId="0" fontId="18" fillId="0" borderId="0" xfId="0" applyFont="1" applyAlignment="1">
      <alignment horizontal="left"/>
    </xf>
    <xf numFmtId="164" fontId="2" fillId="0" borderId="0" xfId="0" applyNumberFormat="1" applyFont="1" applyAlignment="1">
      <alignment horizontal="right"/>
    </xf>
    <xf numFmtId="0" fontId="2" fillId="0" borderId="0" xfId="0" applyFont="1" applyAlignment="1">
      <alignment horizontal="left"/>
    </xf>
    <xf numFmtId="0" fontId="5" fillId="24" borderId="0" xfId="0" applyFont="1" applyFill="1" applyAlignment="1">
      <alignment horizontal="center"/>
    </xf>
    <xf numFmtId="0" fontId="5" fillId="0" borderId="0" xfId="0" applyFont="1" applyAlignment="1">
      <alignment horizontal="center"/>
    </xf>
    <xf numFmtId="0" fontId="5" fillId="0" borderId="1" xfId="0" applyFont="1" applyBorder="1" applyAlignment="1">
      <alignment horizontal="right"/>
    </xf>
    <xf numFmtId="0" fontId="15" fillId="11" borderId="1" xfId="0" applyFont="1" applyFill="1" applyBorder="1" applyAlignment="1">
      <alignment horizontal="right"/>
    </xf>
    <xf numFmtId="0" fontId="15" fillId="0" borderId="1" xfId="0" applyFont="1" applyBorder="1" applyAlignment="1">
      <alignment horizontal="right"/>
    </xf>
    <xf numFmtId="172" fontId="2" fillId="24" borderId="0" xfId="0" applyNumberFormat="1" applyFont="1" applyFill="1" applyAlignment="1">
      <alignment horizontal="right"/>
    </xf>
    <xf numFmtId="2" fontId="2" fillId="25" borderId="0" xfId="0" applyNumberFormat="1" applyFont="1" applyFill="1"/>
    <xf numFmtId="172" fontId="2" fillId="25" borderId="0" xfId="0" applyNumberFormat="1" applyFont="1" applyFill="1"/>
    <xf numFmtId="1" fontId="2" fillId="25" borderId="0" xfId="0" applyNumberFormat="1" applyFont="1" applyFill="1"/>
    <xf numFmtId="1" fontId="0" fillId="0" borderId="0" xfId="0" applyNumberFormat="1"/>
    <xf numFmtId="1" fontId="2" fillId="0" borderId="0" xfId="0" applyNumberFormat="1" applyFont="1"/>
    <xf numFmtId="172" fontId="5" fillId="0" borderId="0" xfId="0" applyNumberFormat="1" applyFont="1" applyAlignment="1">
      <alignment horizontal="center"/>
    </xf>
    <xf numFmtId="2" fontId="5" fillId="0" borderId="0" xfId="0" applyNumberFormat="1" applyFont="1" applyAlignment="1">
      <alignment horizontal="center"/>
    </xf>
    <xf numFmtId="1" fontId="5" fillId="0" borderId="0" xfId="0" applyNumberFormat="1" applyFont="1" applyAlignment="1">
      <alignment horizontal="center"/>
    </xf>
    <xf numFmtId="165" fontId="5" fillId="0" borderId="0" xfId="0" applyNumberFormat="1" applyFont="1" applyAlignment="1">
      <alignment horizontal="center"/>
    </xf>
    <xf numFmtId="172" fontId="5" fillId="0" borderId="1" xfId="0" applyNumberFormat="1" applyFont="1" applyBorder="1" applyAlignment="1">
      <alignment horizontal="center"/>
    </xf>
    <xf numFmtId="0" fontId="19" fillId="0" borderId="1" xfId="0" applyFont="1" applyBorder="1" applyAlignment="1">
      <alignment horizontal="center"/>
    </xf>
    <xf numFmtId="2" fontId="5" fillId="0" borderId="1" xfId="0" applyNumberFormat="1" applyFont="1" applyBorder="1" applyAlignment="1">
      <alignment horizontal="center"/>
    </xf>
    <xf numFmtId="1" fontId="5" fillId="0" borderId="1" xfId="0" applyNumberFormat="1" applyFont="1" applyBorder="1" applyAlignment="1">
      <alignment horizontal="center"/>
    </xf>
    <xf numFmtId="0" fontId="5" fillId="0" borderId="1" xfId="0" applyFont="1" applyBorder="1" applyAlignment="1">
      <alignment horizontal="center"/>
    </xf>
    <xf numFmtId="165" fontId="5" fillId="0" borderId="1" xfId="0" applyNumberFormat="1" applyFont="1" applyBorder="1" applyAlignment="1">
      <alignment horizontal="center"/>
    </xf>
    <xf numFmtId="0" fontId="5" fillId="0" borderId="0" xfId="0" applyFont="1" applyAlignment="1">
      <alignment horizontal="left"/>
    </xf>
    <xf numFmtId="172" fontId="5" fillId="0" borderId="0" xfId="0" applyNumberFormat="1" applyFont="1" applyAlignment="1">
      <alignment horizontal="right"/>
    </xf>
    <xf numFmtId="1" fontId="5" fillId="0" borderId="0" xfId="0" applyNumberFormat="1" applyFont="1" applyAlignment="1">
      <alignment horizontal="right"/>
    </xf>
    <xf numFmtId="165" fontId="5" fillId="0" borderId="0" xfId="0" applyNumberFormat="1" applyFont="1"/>
    <xf numFmtId="2" fontId="5" fillId="0" borderId="0" xfId="0" applyNumberFormat="1" applyFont="1" applyAlignment="1">
      <alignment horizontal="right"/>
    </xf>
    <xf numFmtId="3" fontId="2" fillId="19" borderId="0" xfId="0" applyNumberFormat="1" applyFont="1" applyFill="1"/>
    <xf numFmtId="172" fontId="2" fillId="7" borderId="0" xfId="0" applyNumberFormat="1" applyFont="1" applyFill="1"/>
    <xf numFmtId="3" fontId="5" fillId="0" borderId="0" xfId="0" applyNumberFormat="1" applyFont="1"/>
    <xf numFmtId="167" fontId="2" fillId="0" borderId="0" xfId="0" applyNumberFormat="1" applyFont="1"/>
    <xf numFmtId="0" fontId="20" fillId="7" borderId="0" xfId="0" applyFont="1" applyFill="1"/>
    <xf numFmtId="3" fontId="2" fillId="0" borderId="0" xfId="0" applyNumberFormat="1" applyFont="1"/>
    <xf numFmtId="0" fontId="1" fillId="2" borderId="0" xfId="0" applyFont="1" applyFill="1" applyAlignment="1">
      <alignment horizontal="center"/>
    </xf>
    <xf numFmtId="0" fontId="0" fillId="0" borderId="0" xfId="0"/>
    <xf numFmtId="0" fontId="2" fillId="0" borderId="0" xfId="0" applyFont="1" applyAlignment="1">
      <alignment wrapText="1"/>
    </xf>
    <xf numFmtId="0" fontId="7" fillId="0" borderId="0" xfId="0" applyFont="1" applyAlignment="1">
      <alignment horizontal="center"/>
    </xf>
    <xf numFmtId="0" fontId="2" fillId="0" borderId="0" xfId="0" applyFont="1" applyAlignment="1">
      <alignment horizontal="center"/>
    </xf>
    <xf numFmtId="0" fontId="11" fillId="16" borderId="0" xfId="0" applyFont="1" applyFill="1" applyAlignment="1">
      <alignment horizontal="center"/>
    </xf>
    <xf numFmtId="0" fontId="2" fillId="0" borderId="5" xfId="0" applyFont="1" applyBorder="1"/>
    <xf numFmtId="0" fontId="13" fillId="18" borderId="0" xfId="0" applyFont="1" applyFill="1" applyAlignment="1">
      <alignment horizontal="center" vertical="center" textRotation="90"/>
    </xf>
    <xf numFmtId="0" fontId="11" fillId="16" borderId="4" xfId="0" applyFont="1" applyFill="1" applyBorder="1" applyAlignment="1">
      <alignment horizontal="center"/>
    </xf>
    <xf numFmtId="0" fontId="2" fillId="22" borderId="0" xfId="0" applyFont="1" applyFill="1"/>
    <xf numFmtId="170" fontId="17" fillId="23" borderId="0" xfId="0" applyNumberFormat="1" applyFont="1" applyFill="1" applyAlignment="1">
      <alignment horizontal="center"/>
    </xf>
    <xf numFmtId="0" fontId="5" fillId="24" borderId="0" xfId="0" applyFont="1" applyFill="1" applyAlignment="1">
      <alignment horizontal="center"/>
    </xf>
    <xf numFmtId="0" fontId="5" fillId="8" borderId="0" xfId="0" applyFont="1" applyFill="1" applyAlignment="1">
      <alignment horizontal="center"/>
    </xf>
    <xf numFmtId="0" fontId="5" fillId="11" borderId="0" xfId="0" applyFont="1" applyFill="1" applyAlignment="1">
      <alignment horizontal="center"/>
    </xf>
    <xf numFmtId="0" fontId="5" fillId="0" borderId="0" xfId="0" applyFont="1" applyAlignment="1">
      <alignment horizontal="right"/>
    </xf>
    <xf numFmtId="0" fontId="21" fillId="19" borderId="0" xfId="0" applyFont="1" applyFill="1"/>
    <xf numFmtId="0" fontId="22" fillId="19" borderId="0" xfId="0" applyFont="1" applyFill="1"/>
    <xf numFmtId="0" fontId="21" fillId="19" borderId="0" xfId="0" applyFont="1" applyFill="1" applyAlignment="1">
      <alignment horizontal="right"/>
    </xf>
    <xf numFmtId="172" fontId="22" fillId="19" borderId="0" xfId="0" applyNumberFormat="1" applyFont="1" applyFill="1" applyAlignment="1">
      <alignment horizontal="right"/>
    </xf>
    <xf numFmtId="0" fontId="22" fillId="0" borderId="0" xfId="0" applyFont="1"/>
    <xf numFmtId="0" fontId="23" fillId="20" borderId="0" xfId="0" applyFont="1" applyFill="1" applyAlignment="1">
      <alignment horizontal="right"/>
    </xf>
    <xf numFmtId="0" fontId="21" fillId="0" borderId="0" xfId="0" applyFont="1"/>
    <xf numFmtId="174" fontId="24" fillId="0" borderId="0" xfId="0" applyNumberFormat="1" applyFont="1"/>
    <xf numFmtId="175" fontId="24" fillId="0" borderId="0" xfId="0" applyNumberFormat="1" applyFont="1"/>
    <xf numFmtId="176" fontId="24" fillId="0" borderId="0" xfId="0" applyNumberFormat="1" applyFont="1" applyAlignment="1">
      <alignment horizontal="right"/>
    </xf>
    <xf numFmtId="172" fontId="24" fillId="0" borderId="0" xfId="0" applyNumberFormat="1" applyFont="1" applyAlignment="1">
      <alignment horizontal="right"/>
    </xf>
    <xf numFmtId="0" fontId="24" fillId="0" borderId="0" xfId="0" applyFont="1" applyAlignment="1">
      <alignment horizontal="right"/>
    </xf>
    <xf numFmtId="0" fontId="25" fillId="0" borderId="0" xfId="0" applyFont="1"/>
    <xf numFmtId="0" fontId="24" fillId="0" borderId="0" xfId="0" applyFont="1" applyAlignment="1">
      <alignment horizontal="right" wrapText="1"/>
    </xf>
    <xf numFmtId="172" fontId="24" fillId="0" borderId="0" xfId="0" applyNumberFormat="1" applyFont="1"/>
    <xf numFmtId="0" fontId="26" fillId="0" borderId="0" xfId="0" applyFont="1" applyAlignment="1">
      <alignment horizontal="right"/>
    </xf>
    <xf numFmtId="0" fontId="24" fillId="0" borderId="0" xfId="0" applyFont="1"/>
    <xf numFmtId="0" fontId="26" fillId="19" borderId="1" xfId="0" applyFont="1" applyFill="1" applyBorder="1" applyAlignment="1">
      <alignment horizontal="right"/>
    </xf>
    <xf numFmtId="0" fontId="24" fillId="19" borderId="0" xfId="0" applyFont="1" applyFill="1" applyAlignment="1">
      <alignment horizontal="right"/>
    </xf>
    <xf numFmtId="165" fontId="24" fillId="0" borderId="0" xfId="0" applyNumberFormat="1" applyFont="1"/>
    <xf numFmtId="170" fontId="24" fillId="0" borderId="0" xfId="0" applyNumberFormat="1" applyFont="1"/>
    <xf numFmtId="174" fontId="24" fillId="3" borderId="0" xfId="0" applyNumberFormat="1" applyFont="1" applyFill="1"/>
    <xf numFmtId="0" fontId="24" fillId="3" borderId="0" xfId="0" applyFont="1" applyFill="1" applyAlignment="1">
      <alignment horizontal="right"/>
    </xf>
    <xf numFmtId="0" fontId="24" fillId="3" borderId="0" xfId="0" applyFont="1" applyFill="1"/>
    <xf numFmtId="0" fontId="24" fillId="19" borderId="0" xfId="0" applyFont="1" applyFill="1"/>
    <xf numFmtId="0" fontId="26" fillId="19" borderId="0" xfId="0" applyFont="1" applyFill="1" applyAlignment="1">
      <alignment horizontal="right"/>
    </xf>
    <xf numFmtId="0" fontId="26" fillId="19" borderId="9" xfId="0" applyFont="1" applyFill="1" applyBorder="1" applyAlignment="1">
      <alignment horizontal="left"/>
    </xf>
    <xf numFmtId="0" fontId="26" fillId="19" borderId="10" xfId="0" applyFont="1" applyFill="1" applyBorder="1"/>
    <xf numFmtId="172" fontId="24" fillId="19" borderId="0" xfId="0" applyNumberFormat="1" applyFont="1" applyFill="1"/>
    <xf numFmtId="172" fontId="26" fillId="19" borderId="11" xfId="0" applyNumberFormat="1" applyFont="1" applyFill="1" applyBorder="1"/>
    <xf numFmtId="172" fontId="26" fillId="19" borderId="0" xfId="0" applyNumberFormat="1" applyFont="1" applyFill="1"/>
    <xf numFmtId="0" fontId="26" fillId="19" borderId="0" xfId="0" applyFont="1" applyFill="1"/>
    <xf numFmtId="1" fontId="26" fillId="19" borderId="0" xfId="0" applyNumberFormat="1" applyFont="1" applyFill="1" applyAlignment="1">
      <alignment horizontal="right"/>
    </xf>
    <xf numFmtId="2" fontId="26" fillId="19" borderId="0" xfId="0" applyNumberFormat="1" applyFont="1" applyFill="1" applyAlignment="1">
      <alignment horizontal="right"/>
    </xf>
    <xf numFmtId="165" fontId="24" fillId="19" borderId="0" xfId="0" applyNumberFormat="1" applyFont="1" applyFill="1"/>
    <xf numFmtId="165" fontId="26" fillId="19" borderId="11" xfId="0" applyNumberFormat="1" applyFont="1" applyFill="1" applyBorder="1"/>
    <xf numFmtId="174" fontId="24" fillId="19" borderId="0" xfId="0" applyNumberFormat="1" applyFont="1" applyFill="1"/>
    <xf numFmtId="0" fontId="26" fillId="19" borderId="11" xfId="0" applyFont="1" applyFill="1" applyBorder="1"/>
    <xf numFmtId="175" fontId="24" fillId="0" borderId="0" xfId="0" applyNumberFormat="1" applyFont="1" applyAlignment="1">
      <alignment horizontal="right"/>
    </xf>
    <xf numFmtId="172" fontId="24" fillId="19" borderId="0" xfId="0" applyNumberFormat="1" applyFont="1" applyFill="1" applyAlignment="1">
      <alignment horizontal="right"/>
    </xf>
    <xf numFmtId="0" fontId="27" fillId="20" borderId="0" xfId="0" applyFont="1" applyFill="1"/>
    <xf numFmtId="0" fontId="27" fillId="20" borderId="0" xfId="0" applyFont="1" applyFill="1" applyAlignment="1">
      <alignment horizontal="right"/>
    </xf>
    <xf numFmtId="0" fontId="26" fillId="19" borderId="9" xfId="0" applyFont="1" applyFill="1" applyBorder="1"/>
    <xf numFmtId="0" fontId="24" fillId="19" borderId="1" xfId="0" applyFont="1" applyFill="1" applyBorder="1"/>
    <xf numFmtId="172" fontId="26" fillId="19" borderId="11" xfId="0" applyNumberFormat="1" applyFont="1" applyFill="1" applyBorder="1" applyAlignment="1">
      <alignment horizontal="right"/>
    </xf>
    <xf numFmtId="172" fontId="26" fillId="19" borderId="0" xfId="0" applyNumberFormat="1" applyFont="1" applyFill="1" applyAlignment="1">
      <alignment horizontal="right"/>
    </xf>
    <xf numFmtId="1" fontId="24" fillId="19" borderId="0" xfId="0" applyNumberFormat="1" applyFont="1" applyFill="1"/>
    <xf numFmtId="165" fontId="24" fillId="19" borderId="0" xfId="0" applyNumberFormat="1" applyFont="1" applyFill="1" applyAlignment="1">
      <alignment horizontal="right"/>
    </xf>
    <xf numFmtId="165" fontId="26" fillId="19" borderId="11" xfId="0" applyNumberFormat="1" applyFont="1" applyFill="1" applyBorder="1" applyAlignment="1">
      <alignment horizontal="right"/>
    </xf>
    <xf numFmtId="0" fontId="26" fillId="19" borderId="11" xfId="0" applyFont="1" applyFill="1" applyBorder="1" applyAlignment="1">
      <alignment horizontal="right"/>
    </xf>
    <xf numFmtId="0" fontId="24" fillId="19" borderId="1" xfId="0" applyFont="1" applyFill="1" applyBorder="1" applyAlignment="1">
      <alignment horizontal="right"/>
    </xf>
    <xf numFmtId="0" fontId="0" fillId="0" borderId="0" xfId="0" applyAlignment="1">
      <alignment horizontal="right"/>
    </xf>
    <xf numFmtId="0" fontId="24" fillId="19" borderId="0" xfId="0" applyFont="1" applyFill="1"/>
    <xf numFmtId="0" fontId="25" fillId="0" borderId="0" xfId="0" applyFont="1"/>
    <xf numFmtId="0" fontId="28" fillId="19" borderId="0" xfId="0" applyFont="1" applyFill="1"/>
    <xf numFmtId="174" fontId="24" fillId="0" borderId="0" xfId="0" applyNumberFormat="1" applyFont="1" applyAlignment="1">
      <alignment horizontal="right"/>
    </xf>
    <xf numFmtId="0" fontId="24" fillId="0" borderId="0" xfId="0" quotePrefix="1" applyFont="1" applyAlignment="1">
      <alignment horizontal="right"/>
    </xf>
    <xf numFmtId="0" fontId="28" fillId="7" borderId="0" xfId="0" applyFont="1" applyFill="1"/>
    <xf numFmtId="174" fontId="26" fillId="19" borderId="1" xfId="0" applyNumberFormat="1" applyFont="1" applyFill="1" applyBorder="1" applyAlignment="1">
      <alignment horizontal="right"/>
    </xf>
    <xf numFmtId="0" fontId="24" fillId="0" borderId="0" xfId="0" applyFont="1" applyFill="1" applyAlignment="1">
      <alignment horizontal="right"/>
    </xf>
    <xf numFmtId="0" fontId="25" fillId="0" borderId="0" xfId="0" applyFont="1" applyFill="1"/>
    <xf numFmtId="0" fontId="25" fillId="19" borderId="0" xfId="0" applyFont="1" applyFill="1"/>
    <xf numFmtId="0" fontId="25" fillId="7" borderId="0" xfId="0" applyFont="1" applyFill="1"/>
    <xf numFmtId="0" fontId="24" fillId="19" borderId="0" xfId="0" applyFont="1" applyFill="1" applyAlignment="1">
      <alignment horizontal="center"/>
    </xf>
    <xf numFmtId="0" fontId="27" fillId="20" borderId="0" xfId="0" applyFont="1" applyFill="1" applyAlignment="1">
      <alignment horizontal="center"/>
    </xf>
    <xf numFmtId="175" fontId="24" fillId="0" borderId="0" xfId="0" applyNumberFormat="1" applyFont="1" applyAlignment="1">
      <alignment horizontal="center"/>
    </xf>
    <xf numFmtId="174" fontId="24" fillId="3" borderId="0" xfId="0" applyNumberFormat="1" applyFont="1" applyFill="1" applyAlignment="1">
      <alignment horizontal="center"/>
    </xf>
    <xf numFmtId="0" fontId="24" fillId="19" borderId="1" xfId="0" applyFont="1" applyFill="1" applyBorder="1" applyAlignment="1">
      <alignment horizontal="center"/>
    </xf>
    <xf numFmtId="174" fontId="24" fillId="19" borderId="0" xfId="0" applyNumberFormat="1" applyFont="1" applyFill="1" applyAlignment="1">
      <alignment horizontal="center"/>
    </xf>
    <xf numFmtId="0" fontId="24" fillId="0" borderId="0" xfId="0" applyFont="1" applyAlignment="1">
      <alignment horizontal="center"/>
    </xf>
    <xf numFmtId="0" fontId="0" fillId="0" borderId="0" xfId="0" applyAlignment="1">
      <alignment horizontal="center"/>
    </xf>
    <xf numFmtId="0" fontId="23" fillId="20" borderId="0" xfId="0" applyFont="1" applyFill="1" applyAlignment="1">
      <alignment horizontal="center"/>
    </xf>
    <xf numFmtId="174" fontId="24" fillId="19" borderId="1" xfId="0" applyNumberFormat="1" applyFont="1" applyFill="1" applyBorder="1" applyAlignment="1">
      <alignment horizontal="center"/>
    </xf>
    <xf numFmtId="174" fontId="24" fillId="0" borderId="0" xfId="0" applyNumberFormat="1" applyFont="1" applyAlignment="1">
      <alignment horizontal="center"/>
    </xf>
    <xf numFmtId="0" fontId="25" fillId="19" borderId="0" xfId="0" applyFont="1" applyFill="1" applyAlignment="1">
      <alignment horizontal="right"/>
    </xf>
    <xf numFmtId="0" fontId="27" fillId="0" borderId="0" xfId="0" applyFont="1" applyAlignment="1">
      <alignment horizontal="right"/>
    </xf>
    <xf numFmtId="0" fontId="24" fillId="19" borderId="0" xfId="0" applyFont="1" applyFill="1" applyAlignment="1">
      <alignment horizontal="left"/>
    </xf>
    <xf numFmtId="0" fontId="24" fillId="19" borderId="0" xfId="0" applyFont="1" applyFill="1" applyAlignment="1">
      <alignment horizontal="right"/>
    </xf>
  </cellXfs>
  <cellStyles count="1">
    <cellStyle name="Normal" xfId="0" builtinId="0"/>
  </cellStyles>
  <dxfs count="4">
    <dxf>
      <font>
        <color rgb="FFFF0000"/>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s>
  <tableStyles count="1">
    <tableStyle name="stuff-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oneCellAnchor>
    <xdr:from>
      <xdr:col>11</xdr:col>
      <xdr:colOff>733425</xdr:colOff>
      <xdr:row>0</xdr:row>
      <xdr:rowOff>142875</xdr:rowOff>
    </xdr:from>
    <xdr:ext cx="6848475" cy="4181475"/>
    <xdr:pic>
      <xdr:nvPicPr>
        <xdr:cNvPr id="2" name="image1.jp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30</xdr:row>
      <xdr:rowOff>123825</xdr:rowOff>
    </xdr:from>
    <xdr:ext cx="12087225" cy="295275"/>
    <xdr:pic>
      <xdr:nvPicPr>
        <xdr:cNvPr id="2" name="image9.jpg" title="Image">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-209550</xdr:colOff>
      <xdr:row>17</xdr:row>
      <xdr:rowOff>47625</xdr:rowOff>
    </xdr:from>
    <xdr:ext cx="11734800" cy="295275"/>
    <xdr:pic>
      <xdr:nvPicPr>
        <xdr:cNvPr id="2" name="image9.jpg" title="Image">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12</xdr:col>
      <xdr:colOff>19050</xdr:colOff>
      <xdr:row>5</xdr:row>
      <xdr:rowOff>-619125</xdr:rowOff>
    </xdr:from>
    <xdr:ext cx="7953375" cy="3990975"/>
    <xdr:pic>
      <xdr:nvPicPr>
        <xdr:cNvPr id="2" name="image8.jpg" title="Image">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12</xdr:col>
      <xdr:colOff>152400</xdr:colOff>
      <xdr:row>2</xdr:row>
      <xdr:rowOff>-19050</xdr:rowOff>
    </xdr:from>
    <xdr:ext cx="9410700" cy="3810000"/>
    <xdr:pic>
      <xdr:nvPicPr>
        <xdr:cNvPr id="2" name="image10.png" title="Image">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11</xdr:col>
      <xdr:colOff>381000</xdr:colOff>
      <xdr:row>2</xdr:row>
      <xdr:rowOff>-28575</xdr:rowOff>
    </xdr:from>
    <xdr:ext cx="5505450" cy="3838575"/>
    <xdr:pic>
      <xdr:nvPicPr>
        <xdr:cNvPr id="2" name="image12.jpg" title="Image">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895350</xdr:colOff>
      <xdr:row>2</xdr:row>
      <xdr:rowOff>-9525</xdr:rowOff>
    </xdr:from>
    <xdr:ext cx="7248525" cy="4086225"/>
    <xdr:pic>
      <xdr:nvPicPr>
        <xdr:cNvPr id="2" name="image2.jp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123825</xdr:colOff>
      <xdr:row>2</xdr:row>
      <xdr:rowOff>0</xdr:rowOff>
    </xdr:from>
    <xdr:ext cx="7029450" cy="4067175"/>
    <xdr:pic>
      <xdr:nvPicPr>
        <xdr:cNvPr id="2" name="image3.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28575</xdr:colOff>
      <xdr:row>2</xdr:row>
      <xdr:rowOff>19050</xdr:rowOff>
    </xdr:from>
    <xdr:ext cx="7324725" cy="3571875"/>
    <xdr:pic>
      <xdr:nvPicPr>
        <xdr:cNvPr id="2" name="image11.jp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11</xdr:col>
      <xdr:colOff>95250</xdr:colOff>
      <xdr:row>1</xdr:row>
      <xdr:rowOff>180975</xdr:rowOff>
    </xdr:from>
    <xdr:ext cx="7305675" cy="4133850"/>
    <xdr:pic>
      <xdr:nvPicPr>
        <xdr:cNvPr id="2" name="image6.jp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19050</xdr:colOff>
      <xdr:row>5</xdr:row>
      <xdr:rowOff>-619125</xdr:rowOff>
    </xdr:from>
    <xdr:ext cx="8534400" cy="4057650"/>
    <xdr:pic>
      <xdr:nvPicPr>
        <xdr:cNvPr id="2" name="image4.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828675</xdr:colOff>
      <xdr:row>2</xdr:row>
      <xdr:rowOff>0</xdr:rowOff>
    </xdr:from>
    <xdr:ext cx="8439150" cy="4105275"/>
    <xdr:pic>
      <xdr:nvPicPr>
        <xdr:cNvPr id="2" name="image13.jp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11353800" y="533400"/>
          <a:ext cx="8439150" cy="41052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11</xdr:col>
      <xdr:colOff>828675</xdr:colOff>
      <xdr:row>1</xdr:row>
      <xdr:rowOff>247650</xdr:rowOff>
    </xdr:from>
    <xdr:ext cx="8534400" cy="4248150"/>
    <xdr:pic>
      <xdr:nvPicPr>
        <xdr:cNvPr id="2" name="image7.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2153900" y="514350"/>
          <a:ext cx="8534400" cy="424815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11</xdr:col>
      <xdr:colOff>76200</xdr:colOff>
      <xdr:row>2</xdr:row>
      <xdr:rowOff>28575</xdr:rowOff>
    </xdr:from>
    <xdr:ext cx="7829550" cy="3962400"/>
    <xdr:pic>
      <xdr:nvPicPr>
        <xdr:cNvPr id="2" name="image5.jp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AB20" headerRowCount="0">
  <tableColumns count="2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s>
  <tableStyleInfo name="stuff-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68"/>
  <sheetViews>
    <sheetView workbookViewId="0">
      <pane ySplit="7" topLeftCell="A8" activePane="bottomLeft" state="frozen"/>
      <selection pane="bottomLeft" activeCell="AD27" sqref="AD27"/>
    </sheetView>
  </sheetViews>
  <sheetFormatPr defaultColWidth="12.5703125" defaultRowHeight="15.75" customHeight="1" x14ac:dyDescent="0.2"/>
  <cols>
    <col min="1" max="1" width="11.42578125" customWidth="1"/>
    <col min="2" max="6" width="9.140625" customWidth="1"/>
    <col min="7" max="7" width="18.140625" customWidth="1"/>
    <col min="8" max="8" width="3.140625" customWidth="1"/>
    <col min="9" max="9" width="10.85546875" customWidth="1"/>
    <col min="10" max="14" width="9.140625" customWidth="1"/>
    <col min="15" max="15" width="18.140625" customWidth="1"/>
    <col min="16" max="16" width="3.140625" customWidth="1"/>
    <col min="17" max="17" width="12.5703125" customWidth="1"/>
    <col min="18" max="22" width="9.140625" customWidth="1"/>
    <col min="23" max="23" width="18.140625" customWidth="1"/>
    <col min="24" max="24" width="3.140625" customWidth="1"/>
    <col min="25" max="28" width="9.140625" customWidth="1"/>
  </cols>
  <sheetData>
    <row r="1" spans="1:24" ht="23.25" x14ac:dyDescent="0.35">
      <c r="A1" s="170" t="s">
        <v>0</v>
      </c>
      <c r="B1" s="171"/>
      <c r="C1" s="171"/>
      <c r="D1" s="171"/>
      <c r="E1" s="171"/>
      <c r="F1" s="171"/>
      <c r="G1" s="171"/>
      <c r="H1" s="171"/>
      <c r="I1" s="171"/>
      <c r="J1" s="171"/>
      <c r="K1" s="171"/>
      <c r="L1" s="171"/>
      <c r="M1" s="171"/>
      <c r="N1" s="171"/>
      <c r="O1" s="171"/>
      <c r="P1" s="171"/>
      <c r="Q1" s="171"/>
      <c r="R1" s="171"/>
      <c r="S1" s="171"/>
      <c r="T1" s="171"/>
      <c r="U1" s="171"/>
      <c r="V1" s="171"/>
      <c r="W1" s="171"/>
      <c r="X1" s="171"/>
    </row>
    <row r="2" spans="1:24" ht="15.75" customHeight="1" x14ac:dyDescent="0.2">
      <c r="H2" s="1"/>
      <c r="P2" s="1"/>
      <c r="X2" s="1"/>
    </row>
    <row r="3" spans="1:24" ht="15.75" customHeight="1" x14ac:dyDescent="0.2">
      <c r="H3" s="1"/>
      <c r="P3" s="1"/>
      <c r="X3" s="1"/>
    </row>
    <row r="4" spans="1:24" ht="15.75" customHeight="1" x14ac:dyDescent="0.2">
      <c r="H4" s="1"/>
      <c r="P4" s="1"/>
      <c r="X4" s="1"/>
    </row>
    <row r="5" spans="1:24" ht="30" x14ac:dyDescent="0.4">
      <c r="A5" s="2" t="s">
        <v>1</v>
      </c>
      <c r="B5" s="3"/>
      <c r="C5" s="4"/>
      <c r="D5" s="4"/>
      <c r="E5" s="4"/>
      <c r="F5" s="4"/>
      <c r="G5" s="4"/>
      <c r="H5" s="1"/>
      <c r="I5" s="5" t="s">
        <v>2</v>
      </c>
      <c r="J5" s="6"/>
      <c r="K5" s="7"/>
      <c r="L5" s="7"/>
      <c r="M5" s="7"/>
      <c r="N5" s="7"/>
      <c r="O5" s="7"/>
      <c r="P5" s="1"/>
      <c r="Q5" s="8" t="s">
        <v>3</v>
      </c>
      <c r="R5" s="9"/>
      <c r="S5" s="10"/>
      <c r="T5" s="10"/>
      <c r="U5" s="10"/>
      <c r="V5" s="10"/>
      <c r="W5" s="10"/>
      <c r="X5" s="1"/>
    </row>
    <row r="6" spans="1:24" ht="15.75" customHeight="1" x14ac:dyDescent="0.2">
      <c r="A6" s="11"/>
      <c r="B6" s="11" t="s">
        <v>4</v>
      </c>
      <c r="C6" s="11" t="s">
        <v>5</v>
      </c>
      <c r="D6" s="11" t="s">
        <v>6</v>
      </c>
      <c r="E6" s="11" t="s">
        <v>7</v>
      </c>
      <c r="F6" s="11" t="s">
        <v>8</v>
      </c>
      <c r="G6" s="11" t="s">
        <v>9</v>
      </c>
      <c r="H6" s="1"/>
      <c r="I6" s="12"/>
      <c r="J6" s="12" t="s">
        <v>4</v>
      </c>
      <c r="K6" s="12" t="s">
        <v>5</v>
      </c>
      <c r="L6" s="12" t="s">
        <v>6</v>
      </c>
      <c r="M6" s="12" t="s">
        <v>7</v>
      </c>
      <c r="N6" s="12" t="s">
        <v>8</v>
      </c>
      <c r="O6" s="12" t="s">
        <v>9</v>
      </c>
      <c r="P6" s="1"/>
      <c r="Q6" s="13"/>
      <c r="R6" s="13" t="s">
        <v>4</v>
      </c>
      <c r="S6" s="13" t="s">
        <v>5</v>
      </c>
      <c r="T6" s="13" t="s">
        <v>6</v>
      </c>
      <c r="U6" s="13" t="s">
        <v>7</v>
      </c>
      <c r="V6" s="13" t="s">
        <v>8</v>
      </c>
      <c r="W6" s="13" t="s">
        <v>9</v>
      </c>
      <c r="X6" s="1"/>
    </row>
    <row r="7" spans="1:24" ht="15.75" customHeight="1" x14ac:dyDescent="0.2">
      <c r="A7" s="14" t="s">
        <v>10</v>
      </c>
      <c r="B7" s="14" t="s">
        <v>11</v>
      </c>
      <c r="C7" s="14" t="s">
        <v>12</v>
      </c>
      <c r="D7" s="14" t="s">
        <v>11</v>
      </c>
      <c r="E7" s="14"/>
      <c r="F7" s="14"/>
      <c r="G7" s="14"/>
      <c r="H7" s="1"/>
      <c r="I7" s="15" t="s">
        <v>10</v>
      </c>
      <c r="J7" s="15" t="s">
        <v>11</v>
      </c>
      <c r="K7" s="15" t="s">
        <v>12</v>
      </c>
      <c r="L7" s="15" t="s">
        <v>11</v>
      </c>
      <c r="M7" s="15"/>
      <c r="N7" s="15"/>
      <c r="O7" s="15"/>
      <c r="P7" s="1"/>
      <c r="Q7" s="16" t="s">
        <v>10</v>
      </c>
      <c r="R7" s="16" t="s">
        <v>11</v>
      </c>
      <c r="S7" s="16" t="s">
        <v>12</v>
      </c>
      <c r="T7" s="16" t="s">
        <v>11</v>
      </c>
      <c r="U7" s="16"/>
      <c r="V7" s="16"/>
      <c r="W7" s="16"/>
      <c r="X7" s="1"/>
    </row>
    <row r="8" spans="1:24" ht="15.75" customHeight="1" x14ac:dyDescent="0.2">
      <c r="A8" s="17">
        <v>45836</v>
      </c>
      <c r="B8" s="17"/>
      <c r="C8" s="18">
        <v>5</v>
      </c>
      <c r="D8" s="18">
        <v>5</v>
      </c>
      <c r="E8" s="18" t="s">
        <v>13</v>
      </c>
      <c r="F8" s="19">
        <v>0</v>
      </c>
      <c r="G8" s="18" t="s">
        <v>14</v>
      </c>
      <c r="H8" s="1"/>
      <c r="I8" s="20">
        <v>45832</v>
      </c>
      <c r="J8" s="21"/>
      <c r="K8" s="22">
        <v>40</v>
      </c>
      <c r="L8" s="22">
        <v>40</v>
      </c>
      <c r="M8" s="22" t="s">
        <v>15</v>
      </c>
      <c r="N8" s="23">
        <v>34</v>
      </c>
      <c r="O8" s="22" t="s">
        <v>16</v>
      </c>
      <c r="P8" s="1"/>
      <c r="Q8" s="20">
        <v>45791</v>
      </c>
      <c r="R8" s="21"/>
      <c r="S8" s="22">
        <v>44</v>
      </c>
      <c r="T8" s="22">
        <v>44</v>
      </c>
      <c r="U8" s="21" t="s">
        <v>13</v>
      </c>
      <c r="V8" s="23">
        <v>12</v>
      </c>
      <c r="W8" s="22" t="s">
        <v>17</v>
      </c>
      <c r="X8" s="1"/>
    </row>
    <row r="9" spans="1:24" ht="15.75" customHeight="1" x14ac:dyDescent="0.2">
      <c r="A9" s="17"/>
      <c r="B9" s="17"/>
      <c r="D9" s="18"/>
      <c r="E9" s="18"/>
      <c r="F9" s="19"/>
      <c r="G9" s="18"/>
      <c r="H9" s="1"/>
      <c r="I9" s="21"/>
      <c r="J9" s="21"/>
      <c r="K9" s="21"/>
      <c r="L9" s="21"/>
      <c r="M9" s="21"/>
      <c r="N9" s="24"/>
      <c r="O9" s="22" t="s">
        <v>18</v>
      </c>
      <c r="P9" s="1"/>
      <c r="Q9" s="25"/>
      <c r="R9" s="25"/>
      <c r="S9" s="21"/>
      <c r="T9" s="21"/>
      <c r="U9" s="21"/>
      <c r="V9" s="24"/>
      <c r="W9" s="21"/>
      <c r="X9" s="1"/>
    </row>
    <row r="10" spans="1:24" ht="15.75" customHeight="1" x14ac:dyDescent="0.2">
      <c r="A10" s="17"/>
      <c r="B10" s="17"/>
      <c r="D10" s="18"/>
      <c r="E10" s="18"/>
      <c r="F10" s="19"/>
      <c r="G10" s="18"/>
      <c r="H10" s="1"/>
      <c r="I10" s="21"/>
      <c r="J10" s="21"/>
      <c r="K10" s="21"/>
      <c r="L10" s="21"/>
      <c r="M10" s="21"/>
      <c r="N10" s="24"/>
      <c r="O10" s="22" t="s">
        <v>19</v>
      </c>
      <c r="P10" s="1"/>
      <c r="Q10" s="20">
        <v>45798</v>
      </c>
      <c r="R10" s="20">
        <v>7</v>
      </c>
      <c r="S10" s="22">
        <v>54</v>
      </c>
      <c r="T10" s="22">
        <v>54</v>
      </c>
      <c r="U10" s="21" t="s">
        <v>13</v>
      </c>
      <c r="V10" s="23">
        <v>0</v>
      </c>
      <c r="W10" s="22" t="s">
        <v>20</v>
      </c>
      <c r="X10" s="1"/>
    </row>
    <row r="11" spans="1:24" ht="15.75" customHeight="1" x14ac:dyDescent="0.2">
      <c r="A11" s="17">
        <v>45850</v>
      </c>
      <c r="C11" s="26">
        <v>39</v>
      </c>
      <c r="D11" s="18">
        <v>34</v>
      </c>
      <c r="E11" s="18" t="s">
        <v>13</v>
      </c>
      <c r="F11" s="19">
        <v>20</v>
      </c>
      <c r="G11" s="18" t="s">
        <v>21</v>
      </c>
      <c r="H11" s="1"/>
      <c r="I11" s="21"/>
      <c r="J11" s="21"/>
      <c r="K11" s="21"/>
      <c r="L11" s="21"/>
      <c r="M11" s="21"/>
      <c r="N11" s="24"/>
      <c r="O11" s="21"/>
      <c r="P11" s="1"/>
      <c r="Q11" s="25"/>
      <c r="R11" s="21"/>
      <c r="S11" s="21"/>
      <c r="T11" s="21"/>
      <c r="U11" s="21"/>
      <c r="V11" s="24"/>
      <c r="W11" s="22" t="s">
        <v>22</v>
      </c>
      <c r="X11" s="1"/>
    </row>
    <row r="12" spans="1:24" ht="15.75" customHeight="1" x14ac:dyDescent="0.2">
      <c r="A12" s="17"/>
      <c r="D12" s="18"/>
      <c r="E12" s="18"/>
      <c r="F12" s="19"/>
      <c r="G12" s="18"/>
      <c r="H12" s="1"/>
      <c r="I12" s="20">
        <v>45836</v>
      </c>
      <c r="J12" s="25"/>
      <c r="K12" s="22">
        <v>40</v>
      </c>
      <c r="L12" s="22">
        <v>40</v>
      </c>
      <c r="M12" s="22" t="s">
        <v>13</v>
      </c>
      <c r="N12" s="23">
        <v>11</v>
      </c>
      <c r="O12" s="22" t="s">
        <v>23</v>
      </c>
      <c r="P12" s="1"/>
      <c r="Q12" s="25"/>
      <c r="R12" s="21"/>
      <c r="S12" s="21"/>
      <c r="T12" s="21"/>
      <c r="U12" s="21"/>
      <c r="V12" s="24"/>
      <c r="W12" s="22" t="s">
        <v>24</v>
      </c>
      <c r="X12" s="1"/>
    </row>
    <row r="13" spans="1:24" ht="15.75" customHeight="1" x14ac:dyDescent="0.2">
      <c r="A13" s="17"/>
      <c r="D13" s="18"/>
      <c r="E13" s="18"/>
      <c r="F13" s="19"/>
      <c r="G13" s="18"/>
      <c r="H13" s="1"/>
      <c r="I13" s="25"/>
      <c r="J13" s="25"/>
      <c r="K13" s="21"/>
      <c r="L13" s="21"/>
      <c r="M13" s="21"/>
      <c r="N13" s="24"/>
      <c r="O13" s="22" t="s">
        <v>25</v>
      </c>
      <c r="P13" s="1"/>
      <c r="Q13" s="20">
        <v>45811</v>
      </c>
      <c r="R13" s="22">
        <f>Q13-Q10</f>
        <v>13</v>
      </c>
      <c r="S13" s="22">
        <v>86</v>
      </c>
      <c r="T13" s="22">
        <v>32</v>
      </c>
      <c r="U13" s="21" t="s">
        <v>13</v>
      </c>
      <c r="V13" s="23">
        <v>0</v>
      </c>
      <c r="W13" s="22" t="s">
        <v>20</v>
      </c>
      <c r="X13" s="1"/>
    </row>
    <row r="14" spans="1:24" ht="15.75" customHeight="1" x14ac:dyDescent="0.2">
      <c r="D14" s="18"/>
      <c r="E14" s="18"/>
      <c r="F14" s="19"/>
      <c r="G14" s="18"/>
      <c r="H14" s="1"/>
      <c r="I14" s="25"/>
      <c r="J14" s="25"/>
      <c r="K14" s="21"/>
      <c r="L14" s="21"/>
      <c r="M14" s="21"/>
      <c r="N14" s="24"/>
      <c r="O14" s="22" t="s">
        <v>26</v>
      </c>
      <c r="P14" s="1"/>
      <c r="Q14" s="25"/>
      <c r="R14" s="21"/>
      <c r="S14" s="21"/>
      <c r="T14" s="21"/>
      <c r="U14" s="21"/>
      <c r="V14" s="24"/>
      <c r="W14" s="22" t="s">
        <v>27</v>
      </c>
      <c r="X14" s="1"/>
    </row>
    <row r="15" spans="1:24" ht="15.75" customHeight="1" x14ac:dyDescent="0.2">
      <c r="D15" s="18"/>
      <c r="E15" s="18"/>
      <c r="F15" s="19"/>
      <c r="G15" s="18"/>
      <c r="H15" s="1"/>
      <c r="I15" s="21"/>
      <c r="J15" s="21"/>
      <c r="K15" s="21"/>
      <c r="L15" s="21"/>
      <c r="M15" s="21"/>
      <c r="N15" s="24"/>
      <c r="O15" s="22" t="s">
        <v>14</v>
      </c>
      <c r="P15" s="1"/>
      <c r="Q15" s="25"/>
      <c r="R15" s="21"/>
      <c r="S15" s="21"/>
      <c r="T15" s="21"/>
      <c r="U15" s="21"/>
      <c r="V15" s="24"/>
      <c r="W15" s="21"/>
      <c r="X15" s="1"/>
    </row>
    <row r="16" spans="1:24" ht="15.75" customHeight="1" x14ac:dyDescent="0.2">
      <c r="A16" s="17"/>
      <c r="E16" s="18"/>
      <c r="F16" s="19"/>
      <c r="G16" s="18"/>
      <c r="H16" s="1"/>
      <c r="I16" s="21"/>
      <c r="J16" s="21"/>
      <c r="K16" s="21"/>
      <c r="L16" s="21"/>
      <c r="M16" s="21"/>
      <c r="N16" s="24"/>
      <c r="O16" s="21"/>
      <c r="P16" s="1"/>
      <c r="Q16" s="20">
        <v>45827</v>
      </c>
      <c r="R16" s="22">
        <v>16</v>
      </c>
      <c r="S16" s="22">
        <v>128</v>
      </c>
      <c r="T16" s="22">
        <v>42</v>
      </c>
      <c r="U16" s="21" t="s">
        <v>13</v>
      </c>
      <c r="V16" s="23">
        <v>0</v>
      </c>
      <c r="W16" s="22" t="s">
        <v>20</v>
      </c>
      <c r="X16" s="1"/>
    </row>
    <row r="17" spans="1:28" ht="15.75" customHeight="1" x14ac:dyDescent="0.2">
      <c r="A17" s="17"/>
      <c r="D17" s="18"/>
      <c r="E17" s="18"/>
      <c r="F17" s="19"/>
      <c r="G17" s="18"/>
      <c r="H17" s="1"/>
      <c r="I17" s="20">
        <v>45861</v>
      </c>
      <c r="J17" s="25"/>
      <c r="K17" s="22">
        <v>66</v>
      </c>
      <c r="L17" s="22">
        <v>26</v>
      </c>
      <c r="M17" s="22" t="s">
        <v>15</v>
      </c>
      <c r="N17" s="23">
        <v>0</v>
      </c>
      <c r="O17" s="22" t="s">
        <v>28</v>
      </c>
      <c r="P17" s="1"/>
      <c r="Q17" s="25"/>
      <c r="R17" s="21"/>
      <c r="S17" s="21"/>
      <c r="T17" s="21"/>
      <c r="U17" s="21"/>
      <c r="V17" s="24"/>
      <c r="W17" s="22" t="s">
        <v>27</v>
      </c>
      <c r="X17" s="1"/>
    </row>
    <row r="18" spans="1:28" ht="15.75" customHeight="1" x14ac:dyDescent="0.2">
      <c r="A18" s="17"/>
      <c r="D18" s="18"/>
      <c r="E18" s="18"/>
      <c r="F18" s="19"/>
      <c r="G18" s="18"/>
      <c r="H18" s="1"/>
      <c r="I18" s="25"/>
      <c r="J18" s="25"/>
      <c r="K18" s="21"/>
      <c r="L18" s="21"/>
      <c r="M18" s="21"/>
      <c r="N18" s="24"/>
      <c r="O18" s="22" t="s">
        <v>29</v>
      </c>
      <c r="P18" s="1"/>
      <c r="Q18" s="25"/>
      <c r="R18" s="21"/>
      <c r="S18" s="21"/>
      <c r="T18" s="21"/>
      <c r="U18" s="21"/>
      <c r="V18" s="24"/>
      <c r="W18" s="22" t="s">
        <v>22</v>
      </c>
      <c r="X18" s="1"/>
    </row>
    <row r="19" spans="1:28" ht="15.75" customHeight="1" x14ac:dyDescent="0.2">
      <c r="D19" s="18"/>
      <c r="E19" s="18"/>
      <c r="F19" s="19"/>
      <c r="G19" s="18"/>
      <c r="H19" s="1"/>
      <c r="I19" s="25"/>
      <c r="J19" s="25"/>
      <c r="K19" s="21"/>
      <c r="L19" s="21"/>
      <c r="M19" s="21"/>
      <c r="N19" s="24"/>
      <c r="O19" s="21"/>
      <c r="P19" s="1"/>
      <c r="Q19" s="25"/>
      <c r="R19" s="21"/>
      <c r="S19" s="21"/>
      <c r="T19" s="21"/>
      <c r="U19" s="21"/>
      <c r="V19" s="24"/>
      <c r="W19" s="21"/>
      <c r="X19" s="1"/>
    </row>
    <row r="20" spans="1:28" ht="15.75" customHeight="1" x14ac:dyDescent="0.2">
      <c r="D20" s="18"/>
      <c r="E20" s="18"/>
      <c r="F20" s="19"/>
      <c r="G20" s="18"/>
      <c r="H20" s="1"/>
      <c r="I20" s="20">
        <v>45865</v>
      </c>
      <c r="J20" s="21"/>
      <c r="K20" s="22">
        <v>66</v>
      </c>
      <c r="L20" s="22">
        <v>26</v>
      </c>
      <c r="M20" s="22" t="s">
        <v>13</v>
      </c>
      <c r="N20" s="23">
        <v>0</v>
      </c>
      <c r="O20" s="22" t="s">
        <v>30</v>
      </c>
      <c r="P20" s="1"/>
      <c r="Q20" s="20">
        <v>45853</v>
      </c>
      <c r="R20" s="22">
        <v>26</v>
      </c>
      <c r="S20" s="22">
        <v>142</v>
      </c>
      <c r="T20" s="22">
        <v>14</v>
      </c>
      <c r="U20" s="21" t="s">
        <v>31</v>
      </c>
      <c r="V20" s="23">
        <v>0</v>
      </c>
      <c r="W20" s="22" t="s">
        <v>32</v>
      </c>
      <c r="X20" s="1"/>
    </row>
    <row r="21" spans="1:28" ht="15.75" customHeight="1" x14ac:dyDescent="0.2">
      <c r="E21" s="18"/>
      <c r="F21" s="19"/>
      <c r="G21" s="18"/>
      <c r="H21" s="1"/>
      <c r="I21" s="17"/>
      <c r="J21" s="17"/>
      <c r="K21" s="18"/>
      <c r="L21" s="18"/>
      <c r="M21" s="18"/>
      <c r="N21" s="19"/>
      <c r="O21" s="18"/>
      <c r="P21" s="1"/>
      <c r="Q21" s="25"/>
      <c r="R21" s="21"/>
      <c r="S21" s="21"/>
      <c r="T21" s="21"/>
      <c r="U21" s="21"/>
      <c r="V21" s="24"/>
      <c r="W21" s="22" t="s">
        <v>33</v>
      </c>
      <c r="X21" s="1"/>
    </row>
    <row r="22" spans="1:28" ht="15.75" customHeight="1" x14ac:dyDescent="0.2">
      <c r="A22" s="17"/>
      <c r="D22" s="18"/>
      <c r="E22" s="18"/>
      <c r="F22" s="19"/>
      <c r="G22" s="18"/>
      <c r="H22" s="1"/>
      <c r="I22" s="17"/>
      <c r="J22" s="17"/>
      <c r="L22" s="18"/>
      <c r="M22" s="18"/>
      <c r="N22" s="27"/>
      <c r="O22" s="18"/>
      <c r="P22" s="1"/>
      <c r="Q22" s="25"/>
      <c r="R22" s="21"/>
      <c r="S22" s="21"/>
      <c r="T22" s="21"/>
      <c r="U22" s="21"/>
      <c r="V22" s="24"/>
      <c r="W22" s="21"/>
      <c r="X22" s="1"/>
    </row>
    <row r="23" spans="1:28" ht="15.75" customHeight="1" x14ac:dyDescent="0.2">
      <c r="A23" s="17"/>
      <c r="E23" s="18"/>
      <c r="F23" s="19"/>
      <c r="G23" s="18"/>
      <c r="H23" s="1"/>
      <c r="I23" s="17"/>
      <c r="J23" s="17"/>
      <c r="L23" s="18"/>
      <c r="M23" s="18"/>
      <c r="N23" s="27"/>
      <c r="O23" s="18"/>
      <c r="P23" s="1"/>
      <c r="Q23" s="25"/>
      <c r="R23" s="21"/>
      <c r="S23" s="21"/>
      <c r="T23" s="21"/>
      <c r="U23" s="21"/>
      <c r="V23" s="24"/>
      <c r="W23" s="21"/>
      <c r="X23" s="1"/>
    </row>
    <row r="24" spans="1:28" ht="15.75" customHeight="1" x14ac:dyDescent="0.2">
      <c r="D24" s="18"/>
      <c r="E24" s="18"/>
      <c r="F24" s="19"/>
      <c r="G24" s="18"/>
      <c r="H24" s="1"/>
      <c r="L24" s="18"/>
      <c r="M24" s="18"/>
      <c r="N24" s="27"/>
      <c r="O24" s="18"/>
      <c r="P24" s="1"/>
      <c r="Q24" s="20">
        <v>45879</v>
      </c>
      <c r="R24" s="22">
        <f>Q24-Q20</f>
        <v>26</v>
      </c>
      <c r="S24" s="22">
        <v>162</v>
      </c>
      <c r="T24" s="22">
        <f>S24-S20</f>
        <v>20</v>
      </c>
      <c r="U24" s="21" t="s">
        <v>31</v>
      </c>
      <c r="V24" s="23">
        <v>10</v>
      </c>
      <c r="W24" s="22" t="s">
        <v>30</v>
      </c>
      <c r="X24" s="1"/>
    </row>
    <row r="25" spans="1:28" ht="15.75" customHeight="1" x14ac:dyDescent="0.2">
      <c r="A25" s="17"/>
      <c r="E25" s="18"/>
      <c r="F25" s="19"/>
      <c r="G25" s="18"/>
      <c r="H25" s="1"/>
      <c r="I25" s="17"/>
      <c r="M25" s="18"/>
      <c r="N25" s="27"/>
      <c r="O25" s="18"/>
      <c r="P25" s="1"/>
      <c r="Q25" s="25"/>
      <c r="R25" s="21"/>
      <c r="S25" s="21"/>
      <c r="T25" s="21"/>
      <c r="U25" s="21" t="s">
        <v>13</v>
      </c>
      <c r="V25" s="24"/>
      <c r="W25" s="22" t="s">
        <v>34</v>
      </c>
      <c r="X25" s="1"/>
    </row>
    <row r="26" spans="1:28" ht="12.75" x14ac:dyDescent="0.2">
      <c r="A26" s="17"/>
      <c r="E26" s="18"/>
      <c r="F26" s="19"/>
      <c r="G26" s="18"/>
      <c r="H26" s="1"/>
      <c r="I26" s="17"/>
      <c r="M26" s="18"/>
      <c r="N26" s="27"/>
      <c r="O26" s="18"/>
      <c r="P26" s="1"/>
      <c r="Q26" s="25"/>
      <c r="R26" s="21"/>
      <c r="S26" s="21"/>
      <c r="T26" s="21"/>
      <c r="U26" s="21"/>
      <c r="V26" s="24"/>
      <c r="W26" s="22" t="s">
        <v>35</v>
      </c>
      <c r="X26" s="1"/>
    </row>
    <row r="27" spans="1:28" ht="105" customHeight="1" x14ac:dyDescent="0.2">
      <c r="A27" s="17"/>
      <c r="E27" s="18"/>
      <c r="F27" s="19"/>
      <c r="G27" s="18"/>
      <c r="H27" s="1"/>
      <c r="I27" s="17"/>
      <c r="M27" s="18"/>
      <c r="N27" s="27"/>
      <c r="O27" s="18"/>
      <c r="P27" s="1"/>
      <c r="Q27" s="17"/>
      <c r="V27" s="27"/>
      <c r="W27" s="18"/>
      <c r="X27" s="1"/>
      <c r="Z27" s="172" t="s">
        <v>36</v>
      </c>
      <c r="AA27" s="171"/>
      <c r="AB27" s="171"/>
    </row>
    <row r="28" spans="1:28" ht="15.75" customHeight="1" x14ac:dyDescent="0.2">
      <c r="D28" s="18"/>
      <c r="E28" s="18"/>
      <c r="F28" s="19"/>
      <c r="G28" s="18"/>
      <c r="H28" s="1"/>
      <c r="I28" s="17"/>
      <c r="M28" s="18"/>
      <c r="N28" s="27"/>
      <c r="O28" s="18"/>
      <c r="P28" s="1"/>
      <c r="V28" s="27"/>
      <c r="W28" s="18"/>
      <c r="X28" s="1"/>
    </row>
    <row r="29" spans="1:28" ht="15.75" customHeight="1" x14ac:dyDescent="0.2">
      <c r="A29" s="17"/>
      <c r="E29" s="18"/>
      <c r="F29" s="19"/>
      <c r="G29" s="18"/>
      <c r="H29" s="1"/>
      <c r="I29" s="17"/>
      <c r="M29" s="18"/>
      <c r="N29" s="27"/>
      <c r="O29" s="18"/>
      <c r="P29" s="1"/>
      <c r="V29" s="27"/>
      <c r="W29" s="18"/>
      <c r="X29" s="1"/>
    </row>
    <row r="30" spans="1:28" ht="15.75" customHeight="1" x14ac:dyDescent="0.2">
      <c r="E30" s="18"/>
      <c r="F30" s="19"/>
      <c r="G30" s="18"/>
      <c r="H30" s="1"/>
      <c r="I30" s="17"/>
      <c r="M30" s="18"/>
      <c r="N30" s="27"/>
      <c r="O30" s="18"/>
      <c r="P30" s="1"/>
      <c r="V30" s="27"/>
      <c r="W30" s="18"/>
      <c r="X30" s="1"/>
    </row>
    <row r="31" spans="1:28" ht="15.75" customHeight="1" x14ac:dyDescent="0.2">
      <c r="A31" s="17"/>
      <c r="E31" s="18"/>
      <c r="F31" s="19"/>
      <c r="G31" s="18"/>
      <c r="H31" s="1"/>
      <c r="M31" s="18"/>
      <c r="N31" s="27"/>
      <c r="O31" s="18"/>
      <c r="P31" s="1"/>
      <c r="V31" s="27"/>
      <c r="W31" s="18"/>
      <c r="X31" s="1"/>
    </row>
    <row r="32" spans="1:28" ht="15.75" customHeight="1" x14ac:dyDescent="0.2">
      <c r="D32" s="18"/>
      <c r="E32" s="18"/>
      <c r="F32" s="19"/>
      <c r="G32" s="18"/>
      <c r="H32" s="1"/>
      <c r="M32" s="18"/>
      <c r="N32" s="27"/>
      <c r="O32" s="18"/>
      <c r="P32" s="1"/>
      <c r="V32" s="27"/>
      <c r="W32" s="18"/>
      <c r="X32" s="1"/>
    </row>
    <row r="33" spans="1:24" ht="15.75" customHeight="1" x14ac:dyDescent="0.2">
      <c r="A33" s="17"/>
      <c r="E33" s="18"/>
      <c r="F33" s="19"/>
      <c r="G33" s="18"/>
      <c r="H33" s="1"/>
      <c r="M33" s="18"/>
      <c r="N33" s="27"/>
      <c r="O33" s="18"/>
      <c r="P33" s="1"/>
      <c r="V33" s="27"/>
      <c r="W33" s="18"/>
      <c r="X33" s="1"/>
    </row>
    <row r="34" spans="1:24" ht="15.75" customHeight="1" x14ac:dyDescent="0.2">
      <c r="E34" s="18"/>
      <c r="F34" s="19"/>
      <c r="G34" s="18"/>
      <c r="H34" s="1"/>
      <c r="I34" s="17"/>
      <c r="M34" s="18"/>
      <c r="N34" s="27"/>
      <c r="O34" s="18"/>
      <c r="P34" s="1"/>
      <c r="V34" s="27"/>
      <c r="W34" s="18"/>
      <c r="X34" s="1"/>
    </row>
    <row r="35" spans="1:24" ht="15.75" customHeight="1" x14ac:dyDescent="0.2">
      <c r="A35" s="17"/>
      <c r="E35" s="18"/>
      <c r="F35" s="19"/>
      <c r="G35" s="18"/>
      <c r="H35" s="1"/>
      <c r="M35" s="18"/>
      <c r="N35" s="27"/>
      <c r="O35" s="18"/>
      <c r="P35" s="1"/>
      <c r="V35" s="27"/>
      <c r="W35" s="18"/>
      <c r="X35" s="1"/>
    </row>
    <row r="36" spans="1:24" ht="15.75" customHeight="1" x14ac:dyDescent="0.2">
      <c r="D36" s="18"/>
      <c r="E36" s="18"/>
      <c r="F36" s="19"/>
      <c r="G36" s="18"/>
      <c r="H36" s="1"/>
      <c r="M36" s="18"/>
      <c r="N36" s="27"/>
      <c r="O36" s="18"/>
      <c r="P36" s="1"/>
      <c r="V36" s="27"/>
      <c r="W36" s="18"/>
      <c r="X36" s="1"/>
    </row>
    <row r="37" spans="1:24" ht="15.75" customHeight="1" x14ac:dyDescent="0.2">
      <c r="A37" s="17"/>
      <c r="E37" s="18"/>
      <c r="F37" s="19"/>
      <c r="G37" s="18"/>
      <c r="H37" s="1"/>
      <c r="N37" s="27"/>
      <c r="O37" s="18"/>
      <c r="P37" s="1"/>
      <c r="V37" s="27"/>
      <c r="W37" s="18"/>
      <c r="X37" s="1"/>
    </row>
    <row r="38" spans="1:24" ht="15.75" customHeight="1" x14ac:dyDescent="0.2">
      <c r="D38" s="18"/>
      <c r="E38" s="18"/>
      <c r="F38" s="19"/>
      <c r="G38" s="18"/>
      <c r="H38" s="1"/>
      <c r="N38" s="27"/>
      <c r="P38" s="1"/>
      <c r="V38" s="27"/>
      <c r="W38" s="18"/>
      <c r="X38" s="1"/>
    </row>
    <row r="39" spans="1:24" ht="15.75" customHeight="1" x14ac:dyDescent="0.2">
      <c r="A39" s="17"/>
      <c r="E39" s="18"/>
      <c r="F39" s="19"/>
      <c r="G39" s="18"/>
      <c r="H39" s="1"/>
      <c r="I39" s="17"/>
      <c r="M39" s="18"/>
      <c r="N39" s="27"/>
      <c r="O39" s="18"/>
      <c r="P39" s="1"/>
      <c r="V39" s="27"/>
      <c r="W39" s="18"/>
      <c r="X39" s="1"/>
    </row>
    <row r="40" spans="1:24" ht="15.75" customHeight="1" x14ac:dyDescent="0.2">
      <c r="D40" s="18"/>
      <c r="E40" s="18"/>
      <c r="F40" s="19"/>
      <c r="G40" s="18"/>
      <c r="H40" s="1"/>
      <c r="M40" s="18"/>
      <c r="N40" s="27"/>
      <c r="O40" s="18"/>
      <c r="P40" s="1"/>
      <c r="V40" s="27"/>
      <c r="W40" s="18"/>
      <c r="X40" s="1"/>
    </row>
    <row r="41" spans="1:24" ht="15.75" customHeight="1" x14ac:dyDescent="0.2">
      <c r="A41" s="17"/>
      <c r="E41" s="18"/>
      <c r="F41" s="19"/>
      <c r="G41" s="18"/>
      <c r="H41" s="1"/>
      <c r="M41" s="18"/>
      <c r="O41" s="18"/>
      <c r="P41" s="1"/>
      <c r="W41" s="18"/>
      <c r="X41" s="1"/>
    </row>
    <row r="42" spans="1:24" ht="15.75" customHeight="1" x14ac:dyDescent="0.2">
      <c r="D42" s="18"/>
      <c r="E42" s="18"/>
      <c r="F42" s="19"/>
      <c r="G42" s="18"/>
      <c r="H42" s="1"/>
      <c r="O42" s="18"/>
      <c r="P42" s="1"/>
      <c r="W42" s="18"/>
      <c r="X42" s="1"/>
    </row>
    <row r="43" spans="1:24" ht="15.75" customHeight="1" x14ac:dyDescent="0.2">
      <c r="A43" s="17"/>
      <c r="E43" s="18"/>
      <c r="F43" s="19"/>
      <c r="G43" s="18"/>
      <c r="H43" s="1"/>
      <c r="O43" s="18"/>
      <c r="P43" s="1"/>
      <c r="W43" s="18"/>
      <c r="X43" s="1"/>
    </row>
    <row r="44" spans="1:24" ht="12.75" x14ac:dyDescent="0.2">
      <c r="D44" s="18"/>
      <c r="E44" s="18"/>
      <c r="F44" s="19"/>
      <c r="G44" s="18"/>
      <c r="H44" s="1"/>
      <c r="I44" s="17"/>
      <c r="M44" s="18"/>
      <c r="O44" s="18"/>
      <c r="P44" s="1"/>
      <c r="W44" s="18"/>
      <c r="X44" s="1"/>
    </row>
    <row r="45" spans="1:24" ht="12.75" x14ac:dyDescent="0.2">
      <c r="A45" s="17"/>
      <c r="E45" s="18"/>
      <c r="F45" s="19"/>
      <c r="G45" s="18"/>
      <c r="H45" s="1"/>
      <c r="M45" s="18"/>
      <c r="O45" s="18"/>
      <c r="P45" s="1"/>
      <c r="W45" s="18"/>
      <c r="X45" s="1"/>
    </row>
    <row r="46" spans="1:24" ht="12.75" x14ac:dyDescent="0.2">
      <c r="D46" s="18"/>
      <c r="E46" s="18"/>
      <c r="F46" s="19"/>
      <c r="G46" s="18"/>
      <c r="H46" s="1"/>
      <c r="M46" s="18"/>
      <c r="O46" s="18"/>
      <c r="P46" s="1"/>
      <c r="W46" s="18"/>
      <c r="X46" s="1"/>
    </row>
    <row r="47" spans="1:24" ht="12.75" x14ac:dyDescent="0.2">
      <c r="A47" s="17"/>
      <c r="E47" s="18"/>
      <c r="F47" s="19"/>
      <c r="G47" s="18"/>
      <c r="H47" s="1"/>
      <c r="O47" s="18"/>
      <c r="P47" s="1"/>
      <c r="W47" s="18"/>
      <c r="X47" s="1"/>
    </row>
    <row r="48" spans="1:24" ht="12.75" x14ac:dyDescent="0.2">
      <c r="D48" s="18"/>
      <c r="E48" s="18"/>
      <c r="F48" s="19"/>
      <c r="G48" s="18"/>
      <c r="H48" s="1"/>
      <c r="O48" s="18"/>
      <c r="P48" s="1"/>
      <c r="W48" s="18"/>
      <c r="X48" s="1"/>
    </row>
    <row r="49" spans="1:28" ht="12.75" x14ac:dyDescent="0.2">
      <c r="A49" s="17"/>
      <c r="E49" s="18"/>
      <c r="F49" s="19"/>
      <c r="G49" s="18"/>
      <c r="H49" s="1"/>
      <c r="I49" s="17"/>
      <c r="M49" s="18"/>
      <c r="O49" s="18"/>
      <c r="P49" s="1"/>
      <c r="W49" s="18"/>
      <c r="X49" s="1"/>
    </row>
    <row r="50" spans="1:28" ht="12.75" x14ac:dyDescent="0.2">
      <c r="D50" s="18"/>
      <c r="E50" s="18"/>
      <c r="F50" s="19"/>
      <c r="G50" s="18"/>
      <c r="H50" s="1"/>
      <c r="M50" s="18"/>
      <c r="O50" s="18"/>
      <c r="P50" s="1"/>
      <c r="W50" s="18"/>
      <c r="X50" s="1"/>
    </row>
    <row r="51" spans="1:28" ht="12.75" x14ac:dyDescent="0.2">
      <c r="A51" s="17"/>
      <c r="E51" s="18"/>
      <c r="F51" s="19"/>
      <c r="G51" s="18"/>
      <c r="H51" s="1"/>
      <c r="M51" s="18"/>
      <c r="O51" s="18"/>
      <c r="P51" s="1"/>
      <c r="W51" s="18"/>
      <c r="X51" s="1"/>
    </row>
    <row r="52" spans="1:28" ht="12.75" x14ac:dyDescent="0.2">
      <c r="D52" s="18"/>
      <c r="E52" s="18"/>
      <c r="F52" s="19"/>
      <c r="G52" s="18"/>
      <c r="H52" s="1"/>
      <c r="O52" s="18"/>
      <c r="P52" s="1"/>
      <c r="W52" s="18"/>
      <c r="X52" s="1"/>
    </row>
    <row r="53" spans="1:28" ht="12.75" x14ac:dyDescent="0.2">
      <c r="A53" s="17"/>
      <c r="E53" s="18"/>
      <c r="F53" s="19"/>
      <c r="G53" s="18"/>
      <c r="H53" s="1"/>
      <c r="O53" s="18"/>
      <c r="P53" s="1"/>
      <c r="W53" s="18"/>
      <c r="X53" s="1"/>
    </row>
    <row r="54" spans="1:28" ht="12.75" x14ac:dyDescent="0.2">
      <c r="D54" s="18"/>
      <c r="E54" s="18"/>
      <c r="F54" s="19"/>
      <c r="G54" s="18"/>
      <c r="H54" s="1"/>
      <c r="I54" s="17"/>
      <c r="M54" s="18"/>
      <c r="O54" s="18"/>
      <c r="P54" s="1"/>
      <c r="W54" s="18"/>
      <c r="X54" s="1"/>
    </row>
    <row r="55" spans="1:28" ht="12.75" x14ac:dyDescent="0.2">
      <c r="D55" s="18"/>
      <c r="E55" s="18"/>
      <c r="F55" s="19"/>
      <c r="G55" s="18"/>
      <c r="H55" s="1"/>
      <c r="M55" s="18"/>
      <c r="O55" s="18"/>
      <c r="P55" s="1"/>
      <c r="W55" s="18"/>
      <c r="X55" s="1"/>
    </row>
    <row r="56" spans="1:28" ht="12.75" x14ac:dyDescent="0.2">
      <c r="D56" s="18"/>
      <c r="E56" s="18"/>
      <c r="F56" s="19"/>
      <c r="G56" s="18"/>
      <c r="H56" s="1"/>
      <c r="M56" s="18"/>
      <c r="O56" s="18"/>
      <c r="P56" s="1"/>
      <c r="W56" s="18"/>
      <c r="X56" s="1"/>
    </row>
    <row r="57" spans="1:28" ht="12.75" x14ac:dyDescent="0.2">
      <c r="D57" s="18"/>
      <c r="E57" s="18"/>
      <c r="F57" s="19"/>
      <c r="G57" s="18"/>
      <c r="H57" s="1"/>
      <c r="O57" s="18"/>
      <c r="P57" s="1"/>
      <c r="W57" s="18"/>
      <c r="X57" s="1"/>
    </row>
    <row r="58" spans="1:28" ht="12.75" x14ac:dyDescent="0.2">
      <c r="G58" s="18"/>
      <c r="H58" s="1"/>
      <c r="O58" s="18"/>
      <c r="P58" s="1"/>
      <c r="W58" s="18"/>
      <c r="X58" s="1"/>
    </row>
    <row r="59" spans="1:28" ht="12.75" x14ac:dyDescent="0.2">
      <c r="G59" s="18"/>
      <c r="H59" s="1"/>
      <c r="O59" s="18"/>
      <c r="P59" s="1"/>
      <c r="W59" s="18"/>
      <c r="X59" s="1"/>
    </row>
    <row r="60" spans="1:28" ht="12.75" x14ac:dyDescent="0.2">
      <c r="G60" s="18"/>
      <c r="H60" s="1"/>
      <c r="O60" s="18"/>
      <c r="P60" s="1"/>
      <c r="W60" s="18"/>
      <c r="X60" s="1"/>
    </row>
    <row r="61" spans="1:28" ht="12.75" x14ac:dyDescent="0.2">
      <c r="A61" s="1"/>
      <c r="B61" s="1"/>
      <c r="C61" s="1"/>
      <c r="D61" s="1"/>
      <c r="E61" s="1"/>
      <c r="F61" s="1"/>
      <c r="G61" s="28"/>
      <c r="H61" s="1"/>
      <c r="I61" s="1"/>
      <c r="J61" s="1"/>
      <c r="K61" s="1"/>
      <c r="L61" s="1"/>
      <c r="M61" s="1"/>
      <c r="N61" s="1"/>
      <c r="O61" s="1"/>
      <c r="P61" s="1"/>
      <c r="Q61" s="1"/>
      <c r="R61" s="1"/>
      <c r="S61" s="1"/>
      <c r="T61" s="1"/>
      <c r="U61" s="1"/>
      <c r="V61" s="1"/>
      <c r="W61" s="28"/>
      <c r="X61" s="1"/>
      <c r="Y61" s="1"/>
      <c r="Z61" s="1"/>
      <c r="AA61" s="1"/>
      <c r="AB61" s="1"/>
    </row>
    <row r="62" spans="1:28" ht="12.75" x14ac:dyDescent="0.2">
      <c r="A62" s="29"/>
      <c r="B62" s="30" t="s">
        <v>37</v>
      </c>
      <c r="C62" s="30"/>
      <c r="D62" s="30" t="s">
        <v>38</v>
      </c>
      <c r="E62" s="30"/>
      <c r="F62" s="30" t="s">
        <v>39</v>
      </c>
      <c r="G62" s="31"/>
      <c r="H62" s="32"/>
      <c r="I62" s="29"/>
      <c r="J62" s="30" t="s">
        <v>37</v>
      </c>
      <c r="K62" s="30"/>
      <c r="L62" s="30" t="s">
        <v>38</v>
      </c>
      <c r="M62" s="30"/>
      <c r="N62" s="30" t="s">
        <v>39</v>
      </c>
      <c r="O62" s="29"/>
      <c r="P62" s="32"/>
      <c r="Q62" s="29"/>
      <c r="R62" s="30" t="s">
        <v>37</v>
      </c>
      <c r="S62" s="30"/>
      <c r="T62" s="30" t="s">
        <v>38</v>
      </c>
      <c r="U62" s="30"/>
      <c r="V62" s="30" t="s">
        <v>39</v>
      </c>
      <c r="W62" s="29"/>
      <c r="X62" s="32"/>
    </row>
    <row r="63" spans="1:28" ht="12.75" x14ac:dyDescent="0.2">
      <c r="B63">
        <f>COUNTA(A8:A60)</f>
        <v>2</v>
      </c>
      <c r="D63" s="33">
        <f>IFERROR(AVERAGE(D8:D60),"")</f>
        <v>19.5</v>
      </c>
      <c r="F63" s="27">
        <f>SUM(F8:F60)</f>
        <v>20</v>
      </c>
      <c r="G63" s="18"/>
      <c r="H63" s="1"/>
      <c r="J63">
        <f>COUNTA(I12:I60)</f>
        <v>3</v>
      </c>
      <c r="L63" s="33">
        <f>IFERROR(AVERAGE(L12:L60),"")</f>
        <v>30.666666666666668</v>
      </c>
      <c r="N63" s="27">
        <f>SUM(N12:N60)</f>
        <v>11</v>
      </c>
      <c r="P63" s="1"/>
      <c r="R63">
        <f>COUNTA(Q8:Q60)</f>
        <v>6</v>
      </c>
      <c r="T63" s="33">
        <f>IFERROR(AVERAGE(T8:T60),"")</f>
        <v>34.333333333333336</v>
      </c>
      <c r="V63" s="27">
        <f>SUM(V8:V60)</f>
        <v>22</v>
      </c>
      <c r="X63" s="1"/>
    </row>
    <row r="64" spans="1:28" ht="12.75" x14ac:dyDescent="0.2">
      <c r="G64" s="18"/>
      <c r="H64" s="1"/>
      <c r="P64" s="1"/>
      <c r="X64" s="1"/>
    </row>
    <row r="65" spans="7:24" ht="12.75" x14ac:dyDescent="0.2">
      <c r="G65" s="18"/>
      <c r="H65" s="1"/>
      <c r="P65" s="1"/>
      <c r="X65" s="1"/>
    </row>
    <row r="66" spans="7:24" ht="12.75" x14ac:dyDescent="0.2">
      <c r="G66" s="18"/>
    </row>
    <row r="67" spans="7:24" ht="12.75" x14ac:dyDescent="0.2">
      <c r="G67" s="18"/>
    </row>
    <row r="68" spans="7:24" ht="12.75" x14ac:dyDescent="0.2">
      <c r="G68" s="18"/>
    </row>
  </sheetData>
  <mergeCells count="2">
    <mergeCell ref="A1:X1"/>
    <mergeCell ref="Z27:AB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V967"/>
  <sheetViews>
    <sheetView workbookViewId="0">
      <pane ySplit="2" topLeftCell="A18" activePane="bottomLeft" state="frozen"/>
      <selection pane="bottomLeft" activeCell="B3" sqref="B3:B48"/>
    </sheetView>
  </sheetViews>
  <sheetFormatPr defaultColWidth="12.5703125" defaultRowHeight="15.75" customHeight="1" x14ac:dyDescent="0.2"/>
  <cols>
    <col min="1" max="1" width="22.28515625" bestFit="1" customWidth="1"/>
    <col min="2" max="2" width="12.5703125" style="255" customWidth="1"/>
    <col min="3" max="3" width="14" customWidth="1"/>
    <col min="4" max="4" width="9.140625" customWidth="1"/>
    <col min="5" max="5" width="18.140625" customWidth="1"/>
    <col min="6" max="6" width="26.7109375" customWidth="1"/>
    <col min="7" max="7" width="15" customWidth="1"/>
    <col min="8" max="10" width="9.140625" customWidth="1"/>
  </cols>
  <sheetData>
    <row r="1" spans="1:11" s="197" customFormat="1" ht="21" customHeight="1" x14ac:dyDescent="0.4">
      <c r="A1" s="209" t="s">
        <v>117</v>
      </c>
      <c r="B1" s="248"/>
      <c r="C1" s="209"/>
      <c r="D1" s="209" t="s">
        <v>118</v>
      </c>
      <c r="E1" s="209"/>
      <c r="F1" s="203"/>
      <c r="G1" s="224">
        <v>35</v>
      </c>
      <c r="H1" s="209"/>
      <c r="I1" s="239"/>
      <c r="J1" s="209"/>
      <c r="K1" s="209"/>
    </row>
    <row r="2" spans="1:11" s="197" customFormat="1" ht="21" customHeight="1" x14ac:dyDescent="0.2">
      <c r="A2" s="226" t="s">
        <v>10</v>
      </c>
      <c r="B2" s="249" t="s">
        <v>59</v>
      </c>
      <c r="C2" s="226" t="s">
        <v>60</v>
      </c>
      <c r="D2" s="226" t="s">
        <v>61</v>
      </c>
      <c r="E2" s="226" t="s">
        <v>62</v>
      </c>
      <c r="F2" s="226" t="s">
        <v>63</v>
      </c>
      <c r="G2" s="226" t="s">
        <v>64</v>
      </c>
      <c r="H2" s="226" t="s">
        <v>56</v>
      </c>
      <c r="I2" s="226" t="s">
        <v>65</v>
      </c>
      <c r="J2" s="226" t="s">
        <v>66</v>
      </c>
      <c r="K2" s="226" t="s">
        <v>67</v>
      </c>
    </row>
    <row r="3" spans="1:11" s="197" customFormat="1" ht="21" customHeight="1" x14ac:dyDescent="0.2">
      <c r="A3" s="240">
        <v>45759</v>
      </c>
      <c r="B3" s="250" t="str">
        <f>IF(A3="","",TEXT(A3,"ddd"))</f>
        <v>Sat</v>
      </c>
      <c r="C3" s="196" t="str">
        <f t="shared" ref="C3:C30" si="0">IF(A3="","",TEXT(A3,"MMMM"))</f>
        <v>April</v>
      </c>
      <c r="D3" s="195">
        <v>35</v>
      </c>
      <c r="E3" s="196" t="s">
        <v>76</v>
      </c>
      <c r="F3" s="196" t="s">
        <v>119</v>
      </c>
      <c r="G3" s="196" t="s">
        <v>69</v>
      </c>
      <c r="H3" s="196">
        <v>32</v>
      </c>
      <c r="J3" s="196" t="s">
        <v>74</v>
      </c>
      <c r="K3" s="196" t="s">
        <v>13</v>
      </c>
    </row>
    <row r="4" spans="1:11" s="197" customFormat="1" ht="21" customHeight="1" x14ac:dyDescent="0.2">
      <c r="A4" s="240">
        <v>45768</v>
      </c>
      <c r="B4" s="250" t="str">
        <f t="shared" ref="B4:B48" si="1">IF(A4="","",TEXT(A4,"ddd"))</f>
        <v>Mon</v>
      </c>
      <c r="C4" s="196" t="str">
        <f t="shared" si="0"/>
        <v>April</v>
      </c>
      <c r="D4" s="195">
        <v>35</v>
      </c>
      <c r="E4" s="196" t="s">
        <v>76</v>
      </c>
      <c r="F4" s="241" t="s">
        <v>120</v>
      </c>
      <c r="G4" s="196" t="s">
        <v>73</v>
      </c>
      <c r="H4" s="196">
        <v>31</v>
      </c>
      <c r="I4" s="196">
        <f t="shared" ref="I4:I48" si="2">IF(A4="","",A4-A3)</f>
        <v>9</v>
      </c>
      <c r="J4" s="196" t="s">
        <v>70</v>
      </c>
      <c r="K4" s="196" t="s">
        <v>13</v>
      </c>
    </row>
    <row r="5" spans="1:11" s="197" customFormat="1" ht="21" customHeight="1" x14ac:dyDescent="0.2">
      <c r="A5" s="240">
        <v>45774</v>
      </c>
      <c r="B5" s="250" t="str">
        <f t="shared" si="1"/>
        <v>Sun</v>
      </c>
      <c r="C5" s="196" t="str">
        <f t="shared" si="0"/>
        <v>April</v>
      </c>
      <c r="D5" s="195">
        <v>35</v>
      </c>
      <c r="E5" s="196" t="s">
        <v>76</v>
      </c>
      <c r="F5" s="196"/>
      <c r="G5" s="196" t="s">
        <v>69</v>
      </c>
      <c r="H5" s="196">
        <v>31</v>
      </c>
      <c r="I5" s="196">
        <f t="shared" si="2"/>
        <v>6</v>
      </c>
      <c r="J5" s="196" t="s">
        <v>79</v>
      </c>
      <c r="K5" s="196" t="s">
        <v>13</v>
      </c>
    </row>
    <row r="6" spans="1:11" s="197" customFormat="1" ht="21" customHeight="1" x14ac:dyDescent="0.2">
      <c r="A6" s="240">
        <v>45782</v>
      </c>
      <c r="B6" s="250" t="str">
        <f t="shared" si="1"/>
        <v>Mon</v>
      </c>
      <c r="C6" s="196" t="str">
        <f t="shared" si="0"/>
        <v>May</v>
      </c>
      <c r="D6" s="195">
        <v>35</v>
      </c>
      <c r="E6" s="196" t="s">
        <v>115</v>
      </c>
      <c r="F6" s="196"/>
      <c r="G6" s="196" t="s">
        <v>69</v>
      </c>
      <c r="H6" s="196">
        <v>27</v>
      </c>
      <c r="I6" s="196">
        <f t="shared" si="2"/>
        <v>8</v>
      </c>
      <c r="J6" s="196" t="s">
        <v>79</v>
      </c>
      <c r="K6" s="196" t="s">
        <v>13</v>
      </c>
    </row>
    <row r="7" spans="1:11" s="197" customFormat="1" ht="21" customHeight="1" x14ac:dyDescent="0.2">
      <c r="A7" s="240">
        <v>45787</v>
      </c>
      <c r="B7" s="250" t="str">
        <f t="shared" si="1"/>
        <v>Sat</v>
      </c>
      <c r="C7" s="196" t="str">
        <f t="shared" si="0"/>
        <v>May</v>
      </c>
      <c r="D7" s="195">
        <v>35</v>
      </c>
      <c r="E7" s="196" t="s">
        <v>76</v>
      </c>
      <c r="F7" s="196"/>
      <c r="G7" s="196" t="s">
        <v>73</v>
      </c>
      <c r="H7" s="196">
        <v>27</v>
      </c>
      <c r="I7" s="196">
        <f t="shared" si="2"/>
        <v>5</v>
      </c>
      <c r="J7" s="196" t="s">
        <v>79</v>
      </c>
      <c r="K7" s="196" t="s">
        <v>13</v>
      </c>
    </row>
    <row r="8" spans="1:11" s="197" customFormat="1" ht="21" customHeight="1" x14ac:dyDescent="0.2">
      <c r="A8" s="240">
        <v>45792</v>
      </c>
      <c r="B8" s="250" t="str">
        <f t="shared" si="1"/>
        <v>Thu</v>
      </c>
      <c r="C8" s="196" t="str">
        <f t="shared" si="0"/>
        <v>May</v>
      </c>
      <c r="D8" s="199">
        <v>35</v>
      </c>
      <c r="E8" s="196" t="s">
        <v>76</v>
      </c>
      <c r="F8" s="196"/>
      <c r="G8" s="196" t="s">
        <v>69</v>
      </c>
      <c r="H8" s="201">
        <v>30</v>
      </c>
      <c r="I8" s="196">
        <f t="shared" si="2"/>
        <v>5</v>
      </c>
      <c r="J8" s="196" t="s">
        <v>79</v>
      </c>
      <c r="K8" s="196" t="s">
        <v>13</v>
      </c>
    </row>
    <row r="9" spans="1:11" s="197" customFormat="1" ht="21" customHeight="1" x14ac:dyDescent="0.2">
      <c r="A9" s="240">
        <v>45801</v>
      </c>
      <c r="B9" s="250" t="str">
        <f t="shared" si="1"/>
        <v>Sat</v>
      </c>
      <c r="C9" s="196" t="str">
        <f t="shared" si="0"/>
        <v>May</v>
      </c>
      <c r="D9" s="199">
        <v>35</v>
      </c>
      <c r="E9" s="196" t="s">
        <v>76</v>
      </c>
      <c r="F9" s="196"/>
      <c r="G9" s="196" t="s">
        <v>73</v>
      </c>
      <c r="H9" s="201">
        <v>29</v>
      </c>
      <c r="I9" s="196">
        <f t="shared" si="2"/>
        <v>9</v>
      </c>
      <c r="J9" s="196" t="s">
        <v>79</v>
      </c>
      <c r="K9" s="196" t="s">
        <v>13</v>
      </c>
    </row>
    <row r="10" spans="1:11" s="197" customFormat="1" ht="21" customHeight="1" x14ac:dyDescent="0.2">
      <c r="A10" s="240">
        <v>45808</v>
      </c>
      <c r="B10" s="250" t="str">
        <f t="shared" si="1"/>
        <v>Sat</v>
      </c>
      <c r="C10" s="196" t="str">
        <f t="shared" si="0"/>
        <v>May</v>
      </c>
      <c r="D10" s="199">
        <v>35</v>
      </c>
      <c r="E10" s="196" t="s">
        <v>76</v>
      </c>
      <c r="F10" s="196"/>
      <c r="G10" s="196" t="s">
        <v>78</v>
      </c>
      <c r="H10" s="201">
        <v>32</v>
      </c>
      <c r="I10" s="196">
        <f t="shared" si="2"/>
        <v>7</v>
      </c>
      <c r="J10" s="196" t="s">
        <v>79</v>
      </c>
      <c r="K10" s="196" t="s">
        <v>13</v>
      </c>
    </row>
    <row r="11" spans="1:11" s="197" customFormat="1" ht="21" customHeight="1" x14ac:dyDescent="0.2">
      <c r="A11" s="240">
        <v>45817</v>
      </c>
      <c r="B11" s="250" t="str">
        <f t="shared" si="1"/>
        <v>Mon</v>
      </c>
      <c r="C11" s="196" t="str">
        <f t="shared" si="0"/>
        <v>June</v>
      </c>
      <c r="D11" s="195">
        <v>35</v>
      </c>
      <c r="E11" s="196" t="s">
        <v>76</v>
      </c>
      <c r="F11" s="196"/>
      <c r="G11" s="196" t="s">
        <v>69</v>
      </c>
      <c r="H11" s="201">
        <v>28</v>
      </c>
      <c r="I11" s="196">
        <f t="shared" si="2"/>
        <v>9</v>
      </c>
      <c r="J11" s="196" t="s">
        <v>79</v>
      </c>
      <c r="K11" s="196" t="s">
        <v>13</v>
      </c>
    </row>
    <row r="12" spans="1:11" s="197" customFormat="1" ht="21" customHeight="1" x14ac:dyDescent="0.2">
      <c r="A12" s="240">
        <v>45824</v>
      </c>
      <c r="B12" s="250" t="str">
        <f t="shared" si="1"/>
        <v>Mon</v>
      </c>
      <c r="C12" s="196" t="str">
        <f t="shared" si="0"/>
        <v>June</v>
      </c>
      <c r="D12" s="199">
        <v>35</v>
      </c>
      <c r="E12" s="196" t="s">
        <v>76</v>
      </c>
      <c r="F12" s="196"/>
      <c r="G12" s="196" t="s">
        <v>73</v>
      </c>
      <c r="H12" s="201">
        <v>33</v>
      </c>
      <c r="I12" s="196">
        <f t="shared" si="2"/>
        <v>7</v>
      </c>
      <c r="J12" s="196" t="s">
        <v>79</v>
      </c>
      <c r="K12" s="196" t="s">
        <v>13</v>
      </c>
    </row>
    <row r="13" spans="1:11" s="197" customFormat="1" ht="21" customHeight="1" x14ac:dyDescent="0.2">
      <c r="A13" s="240">
        <v>45831</v>
      </c>
      <c r="B13" s="250" t="str">
        <f t="shared" si="1"/>
        <v>Mon</v>
      </c>
      <c r="C13" s="196" t="str">
        <f t="shared" si="0"/>
        <v>June</v>
      </c>
      <c r="D13" s="199">
        <v>35</v>
      </c>
      <c r="E13" s="196" t="s">
        <v>76</v>
      </c>
      <c r="F13" s="196"/>
      <c r="G13" s="196" t="s">
        <v>75</v>
      </c>
      <c r="H13" s="201">
        <v>30</v>
      </c>
      <c r="I13" s="196">
        <f t="shared" si="2"/>
        <v>7</v>
      </c>
      <c r="J13" s="196" t="s">
        <v>79</v>
      </c>
      <c r="K13" s="196" t="s">
        <v>13</v>
      </c>
    </row>
    <row r="14" spans="1:11" s="197" customFormat="1" ht="21" customHeight="1" x14ac:dyDescent="0.2">
      <c r="A14" s="240">
        <v>45837</v>
      </c>
      <c r="B14" s="250" t="str">
        <f t="shared" si="1"/>
        <v>Sun</v>
      </c>
      <c r="C14" s="196" t="str">
        <f t="shared" si="0"/>
        <v>June</v>
      </c>
      <c r="D14" s="199">
        <v>35</v>
      </c>
      <c r="E14" s="196" t="s">
        <v>76</v>
      </c>
      <c r="F14" s="196"/>
      <c r="G14" s="196" t="s">
        <v>69</v>
      </c>
      <c r="H14" s="201">
        <v>28</v>
      </c>
      <c r="I14" s="196">
        <f t="shared" si="2"/>
        <v>6</v>
      </c>
      <c r="J14" s="196" t="s">
        <v>81</v>
      </c>
      <c r="K14" s="196" t="s">
        <v>13</v>
      </c>
    </row>
    <row r="15" spans="1:11" s="197" customFormat="1" ht="21" customHeight="1" x14ac:dyDescent="0.2">
      <c r="A15" s="240">
        <v>45845</v>
      </c>
      <c r="B15" s="250" t="str">
        <f t="shared" si="1"/>
        <v>Mon</v>
      </c>
      <c r="C15" s="196" t="str">
        <f t="shared" si="0"/>
        <v>July</v>
      </c>
      <c r="D15" s="199">
        <v>35</v>
      </c>
      <c r="E15" s="196" t="s">
        <v>76</v>
      </c>
      <c r="F15" s="196"/>
      <c r="G15" s="196" t="s">
        <v>69</v>
      </c>
      <c r="H15" s="201">
        <v>30</v>
      </c>
      <c r="I15" s="196">
        <f t="shared" si="2"/>
        <v>8</v>
      </c>
      <c r="J15" s="196" t="s">
        <v>81</v>
      </c>
      <c r="K15" s="196" t="s">
        <v>13</v>
      </c>
    </row>
    <row r="16" spans="1:11" s="197" customFormat="1" ht="21" customHeight="1" x14ac:dyDescent="0.2">
      <c r="A16" s="240">
        <v>45859</v>
      </c>
      <c r="B16" s="250" t="str">
        <f t="shared" si="1"/>
        <v>Mon</v>
      </c>
      <c r="C16" s="196" t="str">
        <f t="shared" si="0"/>
        <v>July</v>
      </c>
      <c r="D16" s="199">
        <v>35</v>
      </c>
      <c r="E16" s="196" t="s">
        <v>76</v>
      </c>
      <c r="F16" s="196"/>
      <c r="G16" s="196" t="s">
        <v>73</v>
      </c>
      <c r="H16" s="201">
        <v>32</v>
      </c>
      <c r="I16" s="196">
        <f t="shared" si="2"/>
        <v>14</v>
      </c>
      <c r="J16" s="196" t="s">
        <v>81</v>
      </c>
      <c r="K16" s="196" t="s">
        <v>13</v>
      </c>
    </row>
    <row r="17" spans="1:16" s="197" customFormat="1" ht="21" customHeight="1" x14ac:dyDescent="0.2">
      <c r="A17" s="240">
        <v>45866</v>
      </c>
      <c r="B17" s="250" t="str">
        <f t="shared" si="1"/>
        <v>Mon</v>
      </c>
      <c r="C17" s="196" t="str">
        <f t="shared" si="0"/>
        <v>July</v>
      </c>
      <c r="D17" s="199">
        <v>35</v>
      </c>
      <c r="E17" s="196" t="s">
        <v>76</v>
      </c>
      <c r="F17" s="196"/>
      <c r="G17" s="196" t="s">
        <v>78</v>
      </c>
      <c r="H17" s="201">
        <v>31</v>
      </c>
      <c r="I17" s="196">
        <f t="shared" si="2"/>
        <v>7</v>
      </c>
      <c r="J17" s="196" t="s">
        <v>81</v>
      </c>
      <c r="K17" s="196" t="s">
        <v>13</v>
      </c>
    </row>
    <row r="18" spans="1:16" s="197" customFormat="1" ht="21" customHeight="1" x14ac:dyDescent="0.2">
      <c r="A18" s="240">
        <v>45873</v>
      </c>
      <c r="B18" s="250" t="str">
        <f t="shared" si="1"/>
        <v>Mon</v>
      </c>
      <c r="C18" s="196" t="str">
        <f t="shared" si="0"/>
        <v>August</v>
      </c>
      <c r="D18" s="199">
        <v>35</v>
      </c>
      <c r="E18" s="196" t="s">
        <v>76</v>
      </c>
      <c r="F18" s="196"/>
      <c r="G18" s="196" t="s">
        <v>69</v>
      </c>
      <c r="H18" s="201">
        <v>26</v>
      </c>
      <c r="I18" s="196">
        <f t="shared" si="2"/>
        <v>7</v>
      </c>
      <c r="J18" s="196" t="s">
        <v>81</v>
      </c>
      <c r="K18" s="196" t="s">
        <v>13</v>
      </c>
    </row>
    <row r="19" spans="1:16" s="197" customFormat="1" ht="21" customHeight="1" x14ac:dyDescent="0.2">
      <c r="A19" s="240">
        <v>45880</v>
      </c>
      <c r="B19" s="250" t="str">
        <f t="shared" si="1"/>
        <v>Mon</v>
      </c>
      <c r="C19" s="196" t="str">
        <f t="shared" si="0"/>
        <v>August</v>
      </c>
      <c r="D19" s="199">
        <v>35</v>
      </c>
      <c r="E19" s="196" t="s">
        <v>76</v>
      </c>
      <c r="F19" s="196"/>
      <c r="G19" s="196" t="s">
        <v>73</v>
      </c>
      <c r="H19" s="201">
        <v>32</v>
      </c>
      <c r="I19" s="196">
        <f t="shared" si="2"/>
        <v>7</v>
      </c>
      <c r="J19" s="196" t="s">
        <v>81</v>
      </c>
      <c r="K19" s="196" t="s">
        <v>13</v>
      </c>
    </row>
    <row r="20" spans="1:16" s="197" customFormat="1" ht="21" customHeight="1" x14ac:dyDescent="0.2">
      <c r="A20" s="240">
        <v>45887</v>
      </c>
      <c r="B20" s="250" t="str">
        <f t="shared" si="1"/>
        <v>Mon</v>
      </c>
      <c r="C20" s="196" t="str">
        <f t="shared" si="0"/>
        <v>August</v>
      </c>
      <c r="D20" s="199">
        <v>35</v>
      </c>
      <c r="E20" s="196" t="s">
        <v>76</v>
      </c>
      <c r="F20" s="196"/>
      <c r="G20" s="196" t="s">
        <v>69</v>
      </c>
      <c r="H20" s="201">
        <v>31</v>
      </c>
      <c r="I20" s="196">
        <f t="shared" si="2"/>
        <v>7</v>
      </c>
      <c r="J20" s="196" t="s">
        <v>81</v>
      </c>
      <c r="K20" s="196" t="s">
        <v>13</v>
      </c>
    </row>
    <row r="21" spans="1:16" s="197" customFormat="1" ht="21" customHeight="1" x14ac:dyDescent="0.2">
      <c r="A21" s="240">
        <v>45894</v>
      </c>
      <c r="B21" s="250" t="str">
        <f t="shared" si="1"/>
        <v>Mon</v>
      </c>
      <c r="C21" s="196" t="str">
        <f t="shared" si="0"/>
        <v>August</v>
      </c>
      <c r="D21" s="199">
        <v>35</v>
      </c>
      <c r="E21" s="196" t="s">
        <v>76</v>
      </c>
      <c r="F21" s="196"/>
      <c r="G21" s="196" t="s">
        <v>78</v>
      </c>
      <c r="H21" s="201">
        <v>29</v>
      </c>
      <c r="I21" s="196">
        <f t="shared" si="2"/>
        <v>7</v>
      </c>
      <c r="J21" s="196" t="s">
        <v>79</v>
      </c>
      <c r="K21" s="196" t="s">
        <v>80</v>
      </c>
    </row>
    <row r="22" spans="1:16" s="197" customFormat="1" ht="21" customHeight="1" x14ac:dyDescent="0.2">
      <c r="A22" s="240">
        <v>45901</v>
      </c>
      <c r="B22" s="250" t="str">
        <f t="shared" si="1"/>
        <v>Mon</v>
      </c>
      <c r="C22" s="196" t="str">
        <f t="shared" si="0"/>
        <v>September</v>
      </c>
      <c r="D22" s="199">
        <v>35</v>
      </c>
      <c r="E22" s="196" t="s">
        <v>76</v>
      </c>
      <c r="F22" s="196"/>
      <c r="G22" s="196" t="s">
        <v>73</v>
      </c>
      <c r="H22" s="201">
        <v>34</v>
      </c>
      <c r="I22" s="196">
        <f t="shared" si="2"/>
        <v>7</v>
      </c>
      <c r="J22" s="196" t="s">
        <v>79</v>
      </c>
      <c r="K22" s="196" t="s">
        <v>80</v>
      </c>
    </row>
    <row r="23" spans="1:16" s="197" customFormat="1" ht="21" customHeight="1" x14ac:dyDescent="0.2">
      <c r="A23" s="240">
        <v>45908</v>
      </c>
      <c r="B23" s="250" t="str">
        <f t="shared" si="1"/>
        <v>Mon</v>
      </c>
      <c r="C23" s="196" t="str">
        <f t="shared" si="0"/>
        <v>September</v>
      </c>
      <c r="D23" s="199">
        <v>35</v>
      </c>
      <c r="E23" s="196" t="s">
        <v>76</v>
      </c>
      <c r="F23" s="196"/>
      <c r="G23" s="196" t="s">
        <v>69</v>
      </c>
      <c r="H23" s="201">
        <v>36</v>
      </c>
      <c r="I23" s="196">
        <f t="shared" si="2"/>
        <v>7</v>
      </c>
      <c r="J23" s="196" t="s">
        <v>79</v>
      </c>
      <c r="K23" s="196" t="s">
        <v>80</v>
      </c>
    </row>
    <row r="24" spans="1:16" s="197" customFormat="1" ht="21" customHeight="1" x14ac:dyDescent="0.25">
      <c r="A24" s="240">
        <v>45915</v>
      </c>
      <c r="B24" s="250" t="str">
        <f t="shared" si="1"/>
        <v>Mon</v>
      </c>
      <c r="C24" s="196" t="str">
        <f t="shared" si="0"/>
        <v>September</v>
      </c>
      <c r="D24" s="199">
        <v>35</v>
      </c>
      <c r="E24" s="196" t="s">
        <v>76</v>
      </c>
      <c r="F24" s="196"/>
      <c r="G24" s="196" t="s">
        <v>73</v>
      </c>
      <c r="H24" s="201">
        <v>26</v>
      </c>
      <c r="I24" s="196">
        <f t="shared" si="2"/>
        <v>7</v>
      </c>
      <c r="J24" s="196" t="s">
        <v>79</v>
      </c>
      <c r="K24" s="196" t="s">
        <v>80</v>
      </c>
      <c r="M24" s="202" t="s">
        <v>74</v>
      </c>
      <c r="N24" s="202" t="s">
        <v>70</v>
      </c>
      <c r="O24" s="202" t="s">
        <v>79</v>
      </c>
      <c r="P24" s="202" t="s">
        <v>81</v>
      </c>
    </row>
    <row r="25" spans="1:16" s="197" customFormat="1" ht="21" customHeight="1" x14ac:dyDescent="0.2">
      <c r="A25" s="240">
        <v>45929</v>
      </c>
      <c r="B25" s="250" t="str">
        <f t="shared" si="1"/>
        <v>Mon</v>
      </c>
      <c r="C25" s="196" t="str">
        <f t="shared" si="0"/>
        <v>September</v>
      </c>
      <c r="D25" s="199">
        <v>35</v>
      </c>
      <c r="E25" s="196" t="s">
        <v>76</v>
      </c>
      <c r="F25" s="196" t="s">
        <v>83</v>
      </c>
      <c r="G25" s="196" t="s">
        <v>78</v>
      </c>
      <c r="H25" s="201">
        <v>36</v>
      </c>
      <c r="I25" s="196">
        <f t="shared" si="2"/>
        <v>14</v>
      </c>
      <c r="J25" s="196" t="s">
        <v>79</v>
      </c>
      <c r="K25" s="196" t="s">
        <v>80</v>
      </c>
      <c r="M25" s="203">
        <f t="shared" ref="M25:P25" si="3">COUNTIF($J$3:$J$50,M24)</f>
        <v>1</v>
      </c>
      <c r="N25" s="203">
        <f t="shared" si="3"/>
        <v>1</v>
      </c>
      <c r="O25" s="203">
        <f t="shared" si="3"/>
        <v>15</v>
      </c>
      <c r="P25" s="203">
        <f t="shared" si="3"/>
        <v>7</v>
      </c>
    </row>
    <row r="26" spans="1:16" s="197" customFormat="1" ht="21" customHeight="1" x14ac:dyDescent="0.2">
      <c r="A26" s="240">
        <v>45936</v>
      </c>
      <c r="B26" s="250" t="str">
        <f t="shared" si="1"/>
        <v>Mon</v>
      </c>
      <c r="C26" s="196" t="str">
        <f t="shared" si="0"/>
        <v>October</v>
      </c>
      <c r="D26" s="199">
        <v>35</v>
      </c>
      <c r="E26" s="196" t="s">
        <v>76</v>
      </c>
      <c r="F26" s="196" t="s">
        <v>83</v>
      </c>
      <c r="G26" s="196" t="s">
        <v>69</v>
      </c>
      <c r="H26" s="201">
        <v>37</v>
      </c>
      <c r="I26" s="196">
        <f t="shared" si="2"/>
        <v>7</v>
      </c>
      <c r="J26" s="196" t="s">
        <v>79</v>
      </c>
      <c r="K26" s="196" t="s">
        <v>80</v>
      </c>
      <c r="M26" s="201"/>
      <c r="N26" s="201"/>
      <c r="O26" s="201"/>
      <c r="P26" s="201"/>
    </row>
    <row r="27" spans="1:16" s="197" customFormat="1" ht="21" customHeight="1" x14ac:dyDescent="0.25">
      <c r="A27" s="240"/>
      <c r="B27" s="250" t="str">
        <f t="shared" si="1"/>
        <v/>
      </c>
      <c r="C27" s="196" t="str">
        <f t="shared" si="0"/>
        <v/>
      </c>
      <c r="D27" s="199"/>
      <c r="E27" s="196"/>
      <c r="F27" s="196"/>
      <c r="G27" s="196"/>
      <c r="I27" s="196" t="str">
        <f t="shared" si="2"/>
        <v/>
      </c>
      <c r="J27" s="196"/>
      <c r="K27" s="196"/>
      <c r="M27" s="202" t="s">
        <v>13</v>
      </c>
      <c r="N27" s="202" t="s">
        <v>80</v>
      </c>
      <c r="O27" s="201"/>
      <c r="P27" s="204"/>
    </row>
    <row r="28" spans="1:16" s="197" customFormat="1" ht="21" customHeight="1" x14ac:dyDescent="0.2">
      <c r="A28" s="240"/>
      <c r="B28" s="250" t="str">
        <f t="shared" si="1"/>
        <v/>
      </c>
      <c r="C28" s="196" t="str">
        <f t="shared" si="0"/>
        <v/>
      </c>
      <c r="D28" s="199"/>
      <c r="E28" s="196"/>
      <c r="F28" s="196"/>
      <c r="G28" s="196"/>
      <c r="I28" s="196" t="str">
        <f t="shared" si="2"/>
        <v/>
      </c>
      <c r="J28" s="196"/>
      <c r="K28" s="196"/>
      <c r="M28" s="203">
        <f t="shared" ref="M28:N28" si="4">COUNTIF($K$3:$K$66,M27)</f>
        <v>18</v>
      </c>
      <c r="N28" s="203">
        <f t="shared" si="4"/>
        <v>6</v>
      </c>
      <c r="O28" s="201"/>
      <c r="P28" s="204"/>
    </row>
    <row r="29" spans="1:16" s="197" customFormat="1" ht="21" customHeight="1" x14ac:dyDescent="0.2">
      <c r="A29" s="240"/>
      <c r="B29" s="250" t="str">
        <f t="shared" si="1"/>
        <v/>
      </c>
      <c r="C29" s="196" t="str">
        <f t="shared" si="0"/>
        <v/>
      </c>
      <c r="D29" s="199"/>
      <c r="E29" s="196"/>
      <c r="F29" s="196"/>
      <c r="G29" s="196"/>
      <c r="I29" s="196" t="str">
        <f t="shared" si="2"/>
        <v/>
      </c>
      <c r="J29" s="196"/>
      <c r="K29" s="196"/>
    </row>
    <row r="30" spans="1:16" s="197" customFormat="1" ht="21" customHeight="1" x14ac:dyDescent="0.2">
      <c r="A30" s="240"/>
      <c r="B30" s="250" t="str">
        <f t="shared" si="1"/>
        <v/>
      </c>
      <c r="C30" s="196" t="str">
        <f t="shared" si="0"/>
        <v/>
      </c>
      <c r="D30" s="199"/>
      <c r="E30" s="196"/>
      <c r="F30" s="196"/>
      <c r="G30" s="196"/>
      <c r="I30" s="196" t="str">
        <f t="shared" si="2"/>
        <v/>
      </c>
      <c r="J30" s="196"/>
      <c r="K30" s="196"/>
    </row>
    <row r="31" spans="1:16" s="197" customFormat="1" ht="21" customHeight="1" x14ac:dyDescent="0.2">
      <c r="A31" s="196"/>
      <c r="B31" s="250" t="str">
        <f t="shared" si="1"/>
        <v/>
      </c>
      <c r="C31" s="196"/>
      <c r="E31" s="198"/>
      <c r="F31" s="196"/>
      <c r="I31" s="196" t="str">
        <f t="shared" si="2"/>
        <v/>
      </c>
    </row>
    <row r="32" spans="1:16" s="197" customFormat="1" ht="21" customHeight="1" x14ac:dyDescent="0.2">
      <c r="A32" s="196"/>
      <c r="B32" s="250" t="str">
        <f t="shared" si="1"/>
        <v/>
      </c>
      <c r="C32" s="196"/>
      <c r="E32" s="198"/>
      <c r="F32" s="196"/>
      <c r="I32" s="196" t="str">
        <f t="shared" si="2"/>
        <v/>
      </c>
    </row>
    <row r="33" spans="1:9" s="197" customFormat="1" ht="21" customHeight="1" x14ac:dyDescent="0.2">
      <c r="A33" s="196"/>
      <c r="B33" s="250" t="str">
        <f t="shared" si="1"/>
        <v/>
      </c>
      <c r="C33" s="196"/>
      <c r="E33" s="198"/>
      <c r="F33" s="196"/>
      <c r="I33" s="196" t="str">
        <f t="shared" si="2"/>
        <v/>
      </c>
    </row>
    <row r="34" spans="1:9" s="197" customFormat="1" ht="21" customHeight="1" x14ac:dyDescent="0.2">
      <c r="A34" s="196"/>
      <c r="B34" s="250" t="str">
        <f t="shared" si="1"/>
        <v/>
      </c>
      <c r="C34" s="196"/>
      <c r="E34" s="198"/>
      <c r="F34" s="196"/>
      <c r="I34" s="196" t="str">
        <f t="shared" si="2"/>
        <v/>
      </c>
    </row>
    <row r="35" spans="1:9" s="197" customFormat="1" ht="21" customHeight="1" x14ac:dyDescent="0.2">
      <c r="A35" s="196"/>
      <c r="B35" s="250" t="str">
        <f t="shared" si="1"/>
        <v/>
      </c>
      <c r="C35" s="196"/>
      <c r="E35" s="198"/>
      <c r="F35" s="196"/>
      <c r="I35" s="196" t="str">
        <f t="shared" si="2"/>
        <v/>
      </c>
    </row>
    <row r="36" spans="1:9" s="197" customFormat="1" ht="21" customHeight="1" x14ac:dyDescent="0.2">
      <c r="A36" s="196"/>
      <c r="B36" s="250" t="str">
        <f t="shared" si="1"/>
        <v/>
      </c>
      <c r="C36" s="196"/>
      <c r="E36" s="198"/>
      <c r="F36" s="196"/>
      <c r="I36" s="196" t="str">
        <f t="shared" si="2"/>
        <v/>
      </c>
    </row>
    <row r="37" spans="1:9" s="197" customFormat="1" ht="21" customHeight="1" x14ac:dyDescent="0.2">
      <c r="A37" s="196"/>
      <c r="B37" s="250" t="str">
        <f t="shared" si="1"/>
        <v/>
      </c>
      <c r="C37" s="196"/>
      <c r="E37" s="198"/>
      <c r="F37" s="196"/>
      <c r="I37" s="196" t="str">
        <f t="shared" si="2"/>
        <v/>
      </c>
    </row>
    <row r="38" spans="1:9" s="197" customFormat="1" ht="21" customHeight="1" x14ac:dyDescent="0.2">
      <c r="A38" s="196"/>
      <c r="B38" s="250" t="str">
        <f t="shared" si="1"/>
        <v/>
      </c>
      <c r="C38" s="196"/>
      <c r="E38" s="198"/>
      <c r="F38" s="196"/>
      <c r="I38" s="196" t="str">
        <f t="shared" si="2"/>
        <v/>
      </c>
    </row>
    <row r="39" spans="1:9" s="197" customFormat="1" ht="21" customHeight="1" x14ac:dyDescent="0.2">
      <c r="A39" s="196"/>
      <c r="B39" s="250" t="str">
        <f t="shared" si="1"/>
        <v/>
      </c>
      <c r="C39" s="196"/>
      <c r="E39" s="198"/>
      <c r="F39" s="196"/>
      <c r="I39" s="196" t="str">
        <f t="shared" si="2"/>
        <v/>
      </c>
    </row>
    <row r="40" spans="1:9" s="197" customFormat="1" ht="21" customHeight="1" x14ac:dyDescent="0.2">
      <c r="A40" s="196"/>
      <c r="B40" s="250" t="str">
        <f t="shared" si="1"/>
        <v/>
      </c>
      <c r="C40" s="196"/>
      <c r="E40" s="198"/>
      <c r="F40" s="196"/>
      <c r="I40" s="196" t="str">
        <f t="shared" si="2"/>
        <v/>
      </c>
    </row>
    <row r="41" spans="1:9" s="197" customFormat="1" ht="21" customHeight="1" x14ac:dyDescent="0.2">
      <c r="A41" s="196"/>
      <c r="B41" s="250" t="str">
        <f t="shared" si="1"/>
        <v/>
      </c>
      <c r="C41" s="196"/>
      <c r="E41" s="198"/>
      <c r="F41" s="196"/>
      <c r="I41" s="196" t="str">
        <f t="shared" si="2"/>
        <v/>
      </c>
    </row>
    <row r="42" spans="1:9" s="197" customFormat="1" ht="21" customHeight="1" x14ac:dyDescent="0.2">
      <c r="A42" s="196"/>
      <c r="B42" s="250" t="str">
        <f t="shared" si="1"/>
        <v/>
      </c>
      <c r="C42" s="196"/>
      <c r="E42" s="198"/>
      <c r="F42" s="196"/>
      <c r="I42" s="196" t="str">
        <f t="shared" si="2"/>
        <v/>
      </c>
    </row>
    <row r="43" spans="1:9" s="197" customFormat="1" ht="21" customHeight="1" x14ac:dyDescent="0.2">
      <c r="A43" s="196"/>
      <c r="B43" s="250" t="str">
        <f t="shared" si="1"/>
        <v/>
      </c>
      <c r="C43" s="196"/>
      <c r="E43" s="198"/>
      <c r="F43" s="196"/>
      <c r="I43" s="196" t="str">
        <f t="shared" si="2"/>
        <v/>
      </c>
    </row>
    <row r="44" spans="1:9" s="197" customFormat="1" ht="21" customHeight="1" x14ac:dyDescent="0.2">
      <c r="A44" s="196"/>
      <c r="B44" s="250" t="str">
        <f t="shared" si="1"/>
        <v/>
      </c>
      <c r="C44" s="196"/>
      <c r="E44" s="198"/>
      <c r="F44" s="196"/>
      <c r="I44" s="196" t="str">
        <f t="shared" si="2"/>
        <v/>
      </c>
    </row>
    <row r="45" spans="1:9" s="197" customFormat="1" ht="21" customHeight="1" x14ac:dyDescent="0.2">
      <c r="A45" s="196"/>
      <c r="B45" s="250" t="str">
        <f t="shared" si="1"/>
        <v/>
      </c>
      <c r="C45" s="196"/>
      <c r="E45" s="198"/>
      <c r="F45" s="196"/>
      <c r="I45" s="196" t="str">
        <f t="shared" si="2"/>
        <v/>
      </c>
    </row>
    <row r="46" spans="1:9" s="197" customFormat="1" ht="21" customHeight="1" x14ac:dyDescent="0.2">
      <c r="A46" s="196"/>
      <c r="B46" s="250" t="str">
        <f t="shared" si="1"/>
        <v/>
      </c>
      <c r="C46" s="196"/>
      <c r="E46" s="198"/>
      <c r="F46" s="196"/>
      <c r="I46" s="196" t="str">
        <f t="shared" si="2"/>
        <v/>
      </c>
    </row>
    <row r="47" spans="1:9" s="197" customFormat="1" ht="21" customHeight="1" x14ac:dyDescent="0.2">
      <c r="B47" s="250" t="str">
        <f t="shared" si="1"/>
        <v/>
      </c>
      <c r="C47" s="196"/>
      <c r="E47" s="198"/>
      <c r="F47" s="196"/>
      <c r="I47" s="196" t="str">
        <f t="shared" si="2"/>
        <v/>
      </c>
    </row>
    <row r="48" spans="1:9" s="197" customFormat="1" ht="21" customHeight="1" x14ac:dyDescent="0.2">
      <c r="B48" s="250" t="str">
        <f t="shared" si="1"/>
        <v/>
      </c>
      <c r="C48" s="196"/>
      <c r="E48" s="198"/>
      <c r="F48" s="196"/>
      <c r="I48" s="196" t="str">
        <f t="shared" si="2"/>
        <v/>
      </c>
    </row>
    <row r="49" spans="1:22" s="197" customFormat="1"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s="197" customFormat="1"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s="197" customFormat="1"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105</v>
      </c>
      <c r="N51" s="224">
        <f t="shared" si="6"/>
        <v>175</v>
      </c>
      <c r="O51" s="224">
        <f t="shared" si="6"/>
        <v>140</v>
      </c>
      <c r="P51" s="224">
        <f t="shared" si="6"/>
        <v>105</v>
      </c>
      <c r="Q51" s="224">
        <f t="shared" si="6"/>
        <v>140</v>
      </c>
      <c r="R51" s="224">
        <f t="shared" si="6"/>
        <v>140</v>
      </c>
      <c r="S51" s="224">
        <f t="shared" si="6"/>
        <v>35</v>
      </c>
      <c r="T51" s="224">
        <f t="shared" si="6"/>
        <v>0</v>
      </c>
      <c r="U51" s="224">
        <f t="shared" si="6"/>
        <v>0</v>
      </c>
      <c r="V51" s="229">
        <f t="shared" ref="V51:V54" si="7">SUM(L51:U51)</f>
        <v>840</v>
      </c>
    </row>
    <row r="52" spans="1:22" s="197" customFormat="1" ht="21" customHeight="1" x14ac:dyDescent="0.25">
      <c r="A52" s="210">
        <f>COUNTA(A3:A48)</f>
        <v>24</v>
      </c>
      <c r="B52" s="248"/>
      <c r="C52" s="209"/>
      <c r="D52" s="230">
        <f>SUM(D3:D48)</f>
        <v>840</v>
      </c>
      <c r="E52" s="209"/>
      <c r="F52" s="209"/>
      <c r="G52" s="231"/>
      <c r="H52" s="217">
        <f>SUM(H3:H50)</f>
        <v>738</v>
      </c>
      <c r="I52" s="218">
        <f>H52/60</f>
        <v>12.3</v>
      </c>
      <c r="J52" s="230">
        <f>D52/I52</f>
        <v>68.292682926829258</v>
      </c>
      <c r="K52" s="212" t="s">
        <v>100</v>
      </c>
      <c r="L52" s="232">
        <f t="shared" ref="L52:U52" si="8">L51*0.07</f>
        <v>0</v>
      </c>
      <c r="M52" s="232">
        <f t="shared" si="8"/>
        <v>7.3500000000000005</v>
      </c>
      <c r="N52" s="232">
        <f t="shared" si="8"/>
        <v>12.250000000000002</v>
      </c>
      <c r="O52" s="232">
        <f t="shared" si="8"/>
        <v>9.8000000000000007</v>
      </c>
      <c r="P52" s="232">
        <f t="shared" si="8"/>
        <v>7.3500000000000005</v>
      </c>
      <c r="Q52" s="232">
        <f t="shared" si="8"/>
        <v>9.8000000000000007</v>
      </c>
      <c r="R52" s="232">
        <f t="shared" si="8"/>
        <v>9.8000000000000007</v>
      </c>
      <c r="S52" s="232">
        <f t="shared" si="8"/>
        <v>2.4500000000000002</v>
      </c>
      <c r="T52" s="232">
        <f t="shared" si="8"/>
        <v>0</v>
      </c>
      <c r="U52" s="232">
        <f t="shared" si="8"/>
        <v>0</v>
      </c>
      <c r="V52" s="233">
        <f t="shared" si="7"/>
        <v>58.8</v>
      </c>
    </row>
    <row r="53" spans="1:22" s="197" customFormat="1"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112.35</v>
      </c>
      <c r="N53" s="232">
        <f t="shared" si="10"/>
        <v>187.25</v>
      </c>
      <c r="O53" s="232">
        <f t="shared" si="10"/>
        <v>149.80000000000001</v>
      </c>
      <c r="P53" s="232">
        <f t="shared" si="10"/>
        <v>112.35</v>
      </c>
      <c r="Q53" s="232">
        <f t="shared" si="10"/>
        <v>149.80000000000001</v>
      </c>
      <c r="R53" s="232">
        <f t="shared" si="10"/>
        <v>149.80000000000001</v>
      </c>
      <c r="S53" s="232">
        <f t="shared" si="10"/>
        <v>37.450000000000003</v>
      </c>
      <c r="T53" s="232">
        <f t="shared" si="10"/>
        <v>0</v>
      </c>
      <c r="U53" s="232">
        <f t="shared" si="10"/>
        <v>0</v>
      </c>
      <c r="V53" s="233">
        <f t="shared" si="7"/>
        <v>898.8</v>
      </c>
    </row>
    <row r="54" spans="1:22" s="197" customFormat="1"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3</v>
      </c>
      <c r="N54" s="203">
        <f t="shared" si="11"/>
        <v>5</v>
      </c>
      <c r="O54" s="203">
        <f t="shared" si="11"/>
        <v>4</v>
      </c>
      <c r="P54" s="203">
        <f t="shared" si="11"/>
        <v>3</v>
      </c>
      <c r="Q54" s="203">
        <f t="shared" si="11"/>
        <v>4</v>
      </c>
      <c r="R54" s="203">
        <f t="shared" si="11"/>
        <v>4</v>
      </c>
      <c r="S54" s="203">
        <f t="shared" si="11"/>
        <v>1</v>
      </c>
      <c r="T54" s="203">
        <f t="shared" si="11"/>
        <v>0</v>
      </c>
      <c r="U54" s="203">
        <f t="shared" si="11"/>
        <v>0</v>
      </c>
      <c r="V54" s="234">
        <f t="shared" si="7"/>
        <v>24</v>
      </c>
    </row>
    <row r="55" spans="1:22" ht="12.75" x14ac:dyDescent="0.2">
      <c r="B55" s="34"/>
      <c r="C55" s="18"/>
      <c r="E55" s="106"/>
      <c r="F55" s="18"/>
    </row>
    <row r="56" spans="1:22" ht="12.75" x14ac:dyDescent="0.2">
      <c r="B56" s="34"/>
      <c r="C56" s="18"/>
      <c r="E56" s="106"/>
      <c r="F56" s="18"/>
    </row>
    <row r="57" spans="1:22" ht="12.75" x14ac:dyDescent="0.2">
      <c r="B57" s="34"/>
      <c r="C57" s="18"/>
      <c r="E57" s="106"/>
      <c r="F57" s="18"/>
    </row>
    <row r="58" spans="1:22" ht="12.75" x14ac:dyDescent="0.2">
      <c r="B58" s="34"/>
      <c r="C58" s="18"/>
      <c r="E58" s="106"/>
      <c r="F58" s="18"/>
    </row>
    <row r="59" spans="1:22" ht="12.75" x14ac:dyDescent="0.2">
      <c r="B59" s="34"/>
      <c r="C59" s="18"/>
      <c r="E59" s="106"/>
      <c r="F59" s="18"/>
    </row>
    <row r="60" spans="1:22" ht="12.75" x14ac:dyDescent="0.2">
      <c r="B60" s="34"/>
      <c r="C60" s="18"/>
      <c r="E60" s="106"/>
      <c r="F60" s="18"/>
    </row>
    <row r="61" spans="1:22" ht="12.75" x14ac:dyDescent="0.2">
      <c r="B61" s="34"/>
      <c r="C61" s="18"/>
      <c r="E61" s="106"/>
      <c r="F61" s="18"/>
    </row>
    <row r="62" spans="1:22" ht="12.75" x14ac:dyDescent="0.2">
      <c r="B62" s="34"/>
      <c r="C62" s="18"/>
      <c r="E62" s="106"/>
      <c r="F62" s="18"/>
    </row>
    <row r="63" spans="1:22" ht="12.75" x14ac:dyDescent="0.2">
      <c r="B63" s="34"/>
      <c r="C63" s="18"/>
      <c r="E63" s="106"/>
      <c r="F63" s="18"/>
    </row>
    <row r="64" spans="1:22" ht="12.75" x14ac:dyDescent="0.2">
      <c r="B64" s="34"/>
      <c r="C64" s="18"/>
      <c r="E64" s="106"/>
      <c r="F64" s="18"/>
    </row>
    <row r="65" spans="2:6" ht="12.75" x14ac:dyDescent="0.2">
      <c r="B65" s="34"/>
      <c r="C65" s="18"/>
      <c r="E65" s="106"/>
      <c r="F65" s="18"/>
    </row>
    <row r="66" spans="2:6" ht="12.75" x14ac:dyDescent="0.2">
      <c r="B66" s="34"/>
      <c r="C66" s="18"/>
      <c r="E66" s="106"/>
      <c r="F66" s="18"/>
    </row>
    <row r="67" spans="2:6" ht="12.75" x14ac:dyDescent="0.2">
      <c r="B67" s="34"/>
      <c r="C67" s="18"/>
      <c r="E67" s="106"/>
      <c r="F67" s="18"/>
    </row>
    <row r="68" spans="2:6" ht="12.75" x14ac:dyDescent="0.2">
      <c r="B68" s="34"/>
      <c r="C68" s="18"/>
      <c r="E68" s="106"/>
      <c r="F68" s="18"/>
    </row>
    <row r="69" spans="2:6" ht="12.75" x14ac:dyDescent="0.2">
      <c r="B69" s="34"/>
      <c r="C69" s="18"/>
      <c r="E69" s="106"/>
      <c r="F69" s="18"/>
    </row>
    <row r="70" spans="2:6" ht="12.75" x14ac:dyDescent="0.2">
      <c r="B70" s="34"/>
      <c r="C70" s="18"/>
      <c r="E70" s="106"/>
      <c r="F70" s="18"/>
    </row>
    <row r="71" spans="2:6" ht="12.75" x14ac:dyDescent="0.2">
      <c r="B71" s="34"/>
      <c r="C71" s="18"/>
      <c r="E71" s="106"/>
      <c r="F71" s="18"/>
    </row>
    <row r="72" spans="2:6" ht="12.75" x14ac:dyDescent="0.2">
      <c r="B72" s="34"/>
      <c r="C72" s="18"/>
      <c r="E72" s="106"/>
      <c r="F72" s="18"/>
    </row>
    <row r="73" spans="2:6" ht="12.75" x14ac:dyDescent="0.2">
      <c r="B73" s="34"/>
      <c r="C73" s="18"/>
      <c r="E73" s="106"/>
      <c r="F73" s="18"/>
    </row>
    <row r="74" spans="2:6" ht="12.75" x14ac:dyDescent="0.2">
      <c r="B74" s="34"/>
      <c r="C74" s="18"/>
      <c r="E74" s="106"/>
      <c r="F74" s="18"/>
    </row>
    <row r="75" spans="2:6" ht="12.75" x14ac:dyDescent="0.2">
      <c r="B75" s="34"/>
      <c r="C75" s="18"/>
      <c r="E75" s="106"/>
      <c r="F75" s="18"/>
    </row>
    <row r="76" spans="2:6" ht="12.75" x14ac:dyDescent="0.2">
      <c r="B76" s="34"/>
      <c r="C76" s="18"/>
      <c r="E76" s="106"/>
      <c r="F76" s="18"/>
    </row>
    <row r="77" spans="2:6" ht="12.75" x14ac:dyDescent="0.2">
      <c r="B77" s="34"/>
      <c r="C77" s="18"/>
      <c r="E77" s="106"/>
      <c r="F77" s="18"/>
    </row>
    <row r="78" spans="2:6" ht="12.75" x14ac:dyDescent="0.2">
      <c r="B78" s="34"/>
      <c r="C78" s="18"/>
      <c r="E78" s="106"/>
      <c r="F78" s="18"/>
    </row>
    <row r="79" spans="2:6" ht="12.75" x14ac:dyDescent="0.2">
      <c r="B79" s="34"/>
      <c r="C79" s="18"/>
      <c r="E79" s="106"/>
      <c r="F79" s="18"/>
    </row>
    <row r="80" spans="2:6" ht="12.75" x14ac:dyDescent="0.2">
      <c r="B80" s="34"/>
      <c r="C80" s="18"/>
      <c r="E80" s="106"/>
      <c r="F80" s="18"/>
    </row>
    <row r="81" spans="2:6" ht="12.75" x14ac:dyDescent="0.2">
      <c r="B81" s="34"/>
      <c r="C81" s="18"/>
      <c r="E81" s="106"/>
      <c r="F81" s="18"/>
    </row>
    <row r="82" spans="2:6" ht="12.75" x14ac:dyDescent="0.2">
      <c r="B82" s="34"/>
      <c r="C82" s="18"/>
      <c r="E82" s="106"/>
      <c r="F82" s="18"/>
    </row>
    <row r="83" spans="2:6" ht="12.75" x14ac:dyDescent="0.2">
      <c r="B83" s="34"/>
      <c r="C83" s="18"/>
      <c r="E83" s="106"/>
      <c r="F83" s="18"/>
    </row>
    <row r="84" spans="2:6" ht="12.75" x14ac:dyDescent="0.2">
      <c r="B84" s="34"/>
      <c r="C84" s="18"/>
      <c r="E84" s="106"/>
      <c r="F84" s="18"/>
    </row>
    <row r="85" spans="2:6" ht="12.75" x14ac:dyDescent="0.2">
      <c r="B85" s="34"/>
      <c r="C85" s="18"/>
      <c r="E85" s="106"/>
      <c r="F85" s="18"/>
    </row>
    <row r="86" spans="2:6" ht="12.75" x14ac:dyDescent="0.2">
      <c r="B86" s="34"/>
      <c r="C86" s="18"/>
      <c r="E86" s="106"/>
      <c r="F86" s="18"/>
    </row>
    <row r="87" spans="2:6" ht="12.75" x14ac:dyDescent="0.2">
      <c r="B87" s="34"/>
      <c r="C87" s="18"/>
      <c r="E87" s="106"/>
      <c r="F87" s="18"/>
    </row>
    <row r="88" spans="2:6" ht="12.75" x14ac:dyDescent="0.2">
      <c r="B88" s="34"/>
      <c r="C88" s="18"/>
      <c r="E88" s="106"/>
      <c r="F88" s="18"/>
    </row>
    <row r="89" spans="2:6" ht="12.75" x14ac:dyDescent="0.2">
      <c r="B89" s="34"/>
      <c r="C89" s="18"/>
      <c r="E89" s="106"/>
      <c r="F89" s="18"/>
    </row>
    <row r="90" spans="2:6" ht="12.75" x14ac:dyDescent="0.2">
      <c r="B90" s="34"/>
      <c r="C90" s="18"/>
      <c r="E90" s="106"/>
      <c r="F90" s="18"/>
    </row>
    <row r="91" spans="2:6" ht="12.75" x14ac:dyDescent="0.2">
      <c r="B91" s="34"/>
      <c r="C91" s="18"/>
      <c r="E91" s="106"/>
      <c r="F91" s="18"/>
    </row>
    <row r="92" spans="2:6" ht="12.75" x14ac:dyDescent="0.2">
      <c r="B92" s="34"/>
      <c r="C92" s="18"/>
      <c r="E92" s="106"/>
      <c r="F92" s="18"/>
    </row>
    <row r="93" spans="2:6" ht="12.75" x14ac:dyDescent="0.2">
      <c r="B93" s="34"/>
      <c r="C93" s="18"/>
      <c r="E93" s="106"/>
      <c r="F93" s="18"/>
    </row>
    <row r="94" spans="2:6" ht="12.75" x14ac:dyDescent="0.2">
      <c r="B94" s="34"/>
      <c r="C94" s="18"/>
      <c r="E94" s="106"/>
      <c r="F94" s="18"/>
    </row>
    <row r="95" spans="2:6" ht="12.75" x14ac:dyDescent="0.2">
      <c r="B95" s="34"/>
      <c r="C95" s="18"/>
      <c r="E95" s="106"/>
      <c r="F95" s="18"/>
    </row>
    <row r="96" spans="2:6" ht="12.75" x14ac:dyDescent="0.2">
      <c r="B96" s="34"/>
      <c r="C96" s="18"/>
      <c r="E96" s="106"/>
      <c r="F96" s="18"/>
    </row>
    <row r="97" spans="2:6" ht="12.75" x14ac:dyDescent="0.2">
      <c r="B97" s="34"/>
      <c r="C97" s="18"/>
      <c r="E97" s="106"/>
      <c r="F97" s="18"/>
    </row>
    <row r="98" spans="2:6" ht="12.75" x14ac:dyDescent="0.2">
      <c r="B98" s="34"/>
      <c r="C98" s="18"/>
      <c r="E98" s="106"/>
      <c r="F98" s="18"/>
    </row>
    <row r="99" spans="2:6" ht="12.75" x14ac:dyDescent="0.2">
      <c r="B99" s="34"/>
      <c r="C99" s="18"/>
      <c r="E99" s="106"/>
      <c r="F99" s="18"/>
    </row>
    <row r="100" spans="2:6" ht="12.75" x14ac:dyDescent="0.2">
      <c r="B100" s="34"/>
      <c r="C100" s="18"/>
      <c r="E100" s="106"/>
      <c r="F100" s="18"/>
    </row>
    <row r="101" spans="2:6" ht="12.75" x14ac:dyDescent="0.2">
      <c r="B101" s="34"/>
      <c r="C101" s="18"/>
      <c r="E101" s="106"/>
      <c r="F101" s="18"/>
    </row>
    <row r="102" spans="2:6" ht="12.75" x14ac:dyDescent="0.2">
      <c r="B102" s="34"/>
      <c r="C102" s="18"/>
      <c r="E102" s="106"/>
      <c r="F102" s="18"/>
    </row>
    <row r="103" spans="2:6" ht="12.75" x14ac:dyDescent="0.2">
      <c r="B103" s="34"/>
      <c r="C103" s="18"/>
      <c r="E103" s="106"/>
      <c r="F103" s="18"/>
    </row>
    <row r="104" spans="2:6" ht="12.75" x14ac:dyDescent="0.2">
      <c r="B104" s="34"/>
      <c r="C104" s="18"/>
      <c r="E104" s="106"/>
      <c r="F104" s="18"/>
    </row>
    <row r="105" spans="2:6" ht="12.75" x14ac:dyDescent="0.2">
      <c r="B105" s="34"/>
      <c r="C105" s="18"/>
      <c r="E105" s="106"/>
      <c r="F105" s="18"/>
    </row>
    <row r="106" spans="2:6" ht="12.75" x14ac:dyDescent="0.2">
      <c r="B106" s="34"/>
      <c r="C106" s="18"/>
      <c r="E106" s="106"/>
      <c r="F106" s="18"/>
    </row>
    <row r="107" spans="2:6" ht="12.75" x14ac:dyDescent="0.2">
      <c r="B107" s="34"/>
      <c r="C107" s="18"/>
      <c r="E107" s="106"/>
      <c r="F107" s="18"/>
    </row>
    <row r="108" spans="2:6" ht="12.75" x14ac:dyDescent="0.2">
      <c r="B108" s="34"/>
      <c r="C108" s="18"/>
      <c r="E108" s="106"/>
      <c r="F108" s="18"/>
    </row>
    <row r="109" spans="2:6" ht="12.75" x14ac:dyDescent="0.2">
      <c r="B109" s="34"/>
      <c r="C109" s="18"/>
      <c r="E109" s="106"/>
      <c r="F109" s="18"/>
    </row>
    <row r="110" spans="2:6" ht="12.75" x14ac:dyDescent="0.2">
      <c r="B110" s="34"/>
      <c r="C110" s="18"/>
      <c r="E110" s="106"/>
      <c r="F110" s="18"/>
    </row>
    <row r="111" spans="2:6" ht="12.75" x14ac:dyDescent="0.2">
      <c r="B111" s="34"/>
      <c r="C111" s="18"/>
      <c r="E111" s="106"/>
      <c r="F111" s="18"/>
    </row>
    <row r="112" spans="2:6" ht="12.75" x14ac:dyDescent="0.2">
      <c r="B112" s="34"/>
      <c r="C112" s="18"/>
      <c r="E112" s="106"/>
      <c r="F112" s="18"/>
    </row>
    <row r="113" spans="2:6" ht="12.75" x14ac:dyDescent="0.2">
      <c r="B113" s="34"/>
      <c r="C113" s="18"/>
      <c r="E113" s="106"/>
      <c r="F113" s="18"/>
    </row>
    <row r="114" spans="2:6" ht="12.75" x14ac:dyDescent="0.2">
      <c r="B114" s="34"/>
      <c r="C114" s="18"/>
      <c r="E114" s="106"/>
      <c r="F114" s="18"/>
    </row>
    <row r="115" spans="2:6" ht="12.75" x14ac:dyDescent="0.2">
      <c r="B115" s="34"/>
      <c r="C115" s="18"/>
      <c r="E115" s="106"/>
      <c r="F115" s="18"/>
    </row>
    <row r="116" spans="2:6" ht="12.75" x14ac:dyDescent="0.2">
      <c r="B116" s="34"/>
      <c r="C116" s="18"/>
      <c r="E116" s="106"/>
      <c r="F116" s="18"/>
    </row>
    <row r="117" spans="2:6" ht="12.75" x14ac:dyDescent="0.2">
      <c r="B117" s="34"/>
      <c r="C117" s="18"/>
      <c r="E117" s="106"/>
      <c r="F117" s="18"/>
    </row>
    <row r="118" spans="2:6" ht="12.75" x14ac:dyDescent="0.2">
      <c r="B118" s="34"/>
      <c r="C118" s="18"/>
      <c r="E118" s="106"/>
      <c r="F118" s="18"/>
    </row>
    <row r="119" spans="2:6" ht="12.75" x14ac:dyDescent="0.2">
      <c r="B119" s="34"/>
      <c r="C119" s="18"/>
      <c r="E119" s="106"/>
      <c r="F119" s="18"/>
    </row>
    <row r="120" spans="2:6" ht="12.75" x14ac:dyDescent="0.2">
      <c r="B120" s="34"/>
      <c r="C120" s="18"/>
      <c r="E120" s="106"/>
      <c r="F120" s="18"/>
    </row>
    <row r="121" spans="2:6" ht="12.75" x14ac:dyDescent="0.2">
      <c r="B121" s="34"/>
      <c r="C121" s="18"/>
      <c r="E121" s="106"/>
      <c r="F121" s="18"/>
    </row>
    <row r="122" spans="2:6" ht="12.75" x14ac:dyDescent="0.2">
      <c r="B122" s="34"/>
      <c r="C122" s="18"/>
      <c r="E122" s="106"/>
      <c r="F122" s="18"/>
    </row>
    <row r="123" spans="2:6" ht="12.75" x14ac:dyDescent="0.2">
      <c r="B123" s="34"/>
      <c r="C123" s="18"/>
      <c r="E123" s="106"/>
      <c r="F123" s="18"/>
    </row>
    <row r="124" spans="2:6" ht="12.75" x14ac:dyDescent="0.2">
      <c r="B124" s="34"/>
      <c r="C124" s="18"/>
      <c r="E124" s="106"/>
      <c r="F124" s="18"/>
    </row>
    <row r="125" spans="2:6" ht="12.75" x14ac:dyDescent="0.2">
      <c r="B125" s="34"/>
      <c r="C125" s="18"/>
      <c r="E125" s="106"/>
      <c r="F125" s="18"/>
    </row>
    <row r="126" spans="2:6" ht="12.75" x14ac:dyDescent="0.2">
      <c r="B126" s="34"/>
      <c r="C126" s="18"/>
      <c r="E126" s="106"/>
      <c r="F126" s="18"/>
    </row>
    <row r="127" spans="2:6" ht="12.75" x14ac:dyDescent="0.2">
      <c r="B127" s="34"/>
      <c r="C127" s="18"/>
      <c r="E127" s="106"/>
      <c r="F127" s="18"/>
    </row>
    <row r="128" spans="2:6" ht="12.75" x14ac:dyDescent="0.2">
      <c r="B128" s="34"/>
      <c r="C128" s="18"/>
      <c r="E128" s="106"/>
      <c r="F128" s="18"/>
    </row>
    <row r="129" spans="2:6" ht="12.75" x14ac:dyDescent="0.2">
      <c r="B129" s="34"/>
      <c r="C129" s="18"/>
      <c r="E129" s="106"/>
      <c r="F129" s="18"/>
    </row>
    <row r="130" spans="2:6" ht="12.75" x14ac:dyDescent="0.2">
      <c r="B130" s="34"/>
      <c r="C130" s="18"/>
      <c r="E130" s="106"/>
      <c r="F130" s="18"/>
    </row>
    <row r="131" spans="2:6" ht="12.75" x14ac:dyDescent="0.2">
      <c r="B131" s="34"/>
      <c r="C131" s="18"/>
      <c r="E131" s="106"/>
      <c r="F131" s="18"/>
    </row>
    <row r="132" spans="2:6" ht="12.75" x14ac:dyDescent="0.2">
      <c r="B132" s="34"/>
      <c r="C132" s="18"/>
      <c r="E132" s="106"/>
      <c r="F132" s="18"/>
    </row>
    <row r="133" spans="2:6" ht="12.75" x14ac:dyDescent="0.2">
      <c r="B133" s="34"/>
      <c r="C133" s="18"/>
      <c r="E133" s="106"/>
      <c r="F133" s="18"/>
    </row>
    <row r="134" spans="2:6" ht="12.75" x14ac:dyDescent="0.2">
      <c r="B134" s="34"/>
      <c r="C134" s="18"/>
      <c r="E134" s="106"/>
      <c r="F134" s="18"/>
    </row>
    <row r="135" spans="2:6" ht="12.75" x14ac:dyDescent="0.2">
      <c r="B135" s="34"/>
      <c r="C135" s="18"/>
      <c r="E135" s="106"/>
      <c r="F135" s="18"/>
    </row>
    <row r="136" spans="2:6" ht="12.75" x14ac:dyDescent="0.2">
      <c r="B136" s="34"/>
      <c r="C136" s="18"/>
      <c r="E136" s="106"/>
      <c r="F136" s="18"/>
    </row>
    <row r="137" spans="2:6" ht="12.75" x14ac:dyDescent="0.2">
      <c r="B137" s="34"/>
      <c r="C137" s="18"/>
      <c r="E137" s="106"/>
      <c r="F137" s="18"/>
    </row>
    <row r="138" spans="2:6" ht="12.75" x14ac:dyDescent="0.2">
      <c r="B138" s="34"/>
      <c r="C138" s="18"/>
      <c r="E138" s="106"/>
      <c r="F138" s="18"/>
    </row>
    <row r="139" spans="2:6" ht="12.75" x14ac:dyDescent="0.2">
      <c r="B139" s="34"/>
      <c r="C139" s="18"/>
      <c r="E139" s="106"/>
      <c r="F139" s="18"/>
    </row>
    <row r="140" spans="2:6" ht="12.75" x14ac:dyDescent="0.2">
      <c r="B140" s="34"/>
      <c r="C140" s="18"/>
      <c r="E140" s="106"/>
      <c r="F140" s="18"/>
    </row>
    <row r="141" spans="2:6" ht="12.75" x14ac:dyDescent="0.2">
      <c r="B141" s="34"/>
      <c r="C141" s="18"/>
      <c r="E141" s="106"/>
      <c r="F141" s="18"/>
    </row>
    <row r="142" spans="2:6" ht="12.75" x14ac:dyDescent="0.2">
      <c r="B142" s="34"/>
      <c r="C142" s="18"/>
      <c r="E142" s="106"/>
      <c r="F142" s="18"/>
    </row>
    <row r="143" spans="2:6" ht="12.75" x14ac:dyDescent="0.2">
      <c r="B143" s="34"/>
      <c r="C143" s="18"/>
      <c r="E143" s="106"/>
      <c r="F143" s="18"/>
    </row>
    <row r="144" spans="2:6" ht="12.75" x14ac:dyDescent="0.2">
      <c r="B144" s="34"/>
      <c r="C144" s="18"/>
      <c r="E144" s="106"/>
      <c r="F144" s="18"/>
    </row>
    <row r="145" spans="2:6" ht="12.75" x14ac:dyDescent="0.2">
      <c r="B145" s="34"/>
      <c r="C145" s="18"/>
      <c r="E145" s="106"/>
      <c r="F145" s="18"/>
    </row>
    <row r="146" spans="2:6" ht="12.75" x14ac:dyDescent="0.2">
      <c r="B146" s="34"/>
      <c r="C146" s="18"/>
      <c r="E146" s="106"/>
      <c r="F146" s="18"/>
    </row>
    <row r="147" spans="2:6" ht="12.75" x14ac:dyDescent="0.2">
      <c r="B147" s="34"/>
      <c r="C147" s="18"/>
      <c r="E147" s="106"/>
      <c r="F147" s="18"/>
    </row>
    <row r="148" spans="2:6" ht="12.75" x14ac:dyDescent="0.2">
      <c r="B148" s="34"/>
      <c r="C148" s="18"/>
      <c r="E148" s="106"/>
      <c r="F148" s="18"/>
    </row>
    <row r="149" spans="2:6" ht="12.75" x14ac:dyDescent="0.2">
      <c r="B149" s="34"/>
      <c r="C149" s="18"/>
      <c r="E149" s="106"/>
      <c r="F149" s="18"/>
    </row>
    <row r="150" spans="2:6" ht="12.75" x14ac:dyDescent="0.2">
      <c r="B150" s="34"/>
      <c r="C150" s="18"/>
      <c r="E150" s="106"/>
      <c r="F150" s="18"/>
    </row>
    <row r="151" spans="2:6" ht="12.75" x14ac:dyDescent="0.2">
      <c r="B151" s="34"/>
      <c r="C151" s="18"/>
      <c r="E151" s="106"/>
      <c r="F151" s="18"/>
    </row>
    <row r="152" spans="2:6" ht="12.75" x14ac:dyDescent="0.2">
      <c r="B152" s="34"/>
      <c r="C152" s="18"/>
      <c r="E152" s="106"/>
      <c r="F152" s="18"/>
    </row>
    <row r="153" spans="2:6" ht="12.75" x14ac:dyDescent="0.2">
      <c r="B153" s="34"/>
      <c r="C153" s="18"/>
      <c r="E153" s="106"/>
      <c r="F153" s="18"/>
    </row>
    <row r="154" spans="2:6" ht="12.75" x14ac:dyDescent="0.2">
      <c r="B154" s="34"/>
      <c r="C154" s="18"/>
      <c r="E154" s="106"/>
      <c r="F154" s="18"/>
    </row>
    <row r="155" spans="2:6" ht="12.75" x14ac:dyDescent="0.2">
      <c r="B155" s="34"/>
      <c r="C155" s="18"/>
      <c r="E155" s="106"/>
      <c r="F155" s="18"/>
    </row>
    <row r="156" spans="2:6" ht="12.75" x14ac:dyDescent="0.2">
      <c r="B156" s="34"/>
      <c r="C156" s="18"/>
      <c r="E156" s="106"/>
      <c r="F156" s="18"/>
    </row>
    <row r="157" spans="2:6" ht="12.75" x14ac:dyDescent="0.2">
      <c r="B157" s="34"/>
      <c r="C157" s="18"/>
      <c r="E157" s="106"/>
      <c r="F157" s="18"/>
    </row>
    <row r="158" spans="2:6" ht="12.75" x14ac:dyDescent="0.2">
      <c r="B158" s="34"/>
      <c r="C158" s="18"/>
      <c r="E158" s="106"/>
      <c r="F158" s="18"/>
    </row>
    <row r="159" spans="2:6" ht="12.75" x14ac:dyDescent="0.2">
      <c r="B159" s="34"/>
      <c r="C159" s="18"/>
      <c r="E159" s="106"/>
      <c r="F159" s="18"/>
    </row>
    <row r="160" spans="2:6" ht="12.75" x14ac:dyDescent="0.2">
      <c r="B160" s="34"/>
      <c r="C160" s="18"/>
      <c r="E160" s="106"/>
      <c r="F160" s="18"/>
    </row>
    <row r="161" spans="2:6" ht="12.75" x14ac:dyDescent="0.2">
      <c r="B161" s="34"/>
      <c r="C161" s="18"/>
      <c r="E161" s="106"/>
      <c r="F161" s="18"/>
    </row>
    <row r="162" spans="2:6" ht="12.75" x14ac:dyDescent="0.2">
      <c r="B162" s="34"/>
      <c r="C162" s="18"/>
      <c r="E162" s="106"/>
      <c r="F162" s="18"/>
    </row>
    <row r="163" spans="2:6" ht="12.75" x14ac:dyDescent="0.2">
      <c r="B163" s="34"/>
      <c r="C163" s="18"/>
      <c r="E163" s="106"/>
      <c r="F163" s="18"/>
    </row>
    <row r="164" spans="2:6" ht="12.75" x14ac:dyDescent="0.2">
      <c r="B164" s="34"/>
      <c r="C164" s="18"/>
      <c r="E164" s="106"/>
      <c r="F164" s="18"/>
    </row>
    <row r="165" spans="2:6" ht="12.75" x14ac:dyDescent="0.2">
      <c r="B165" s="34"/>
      <c r="C165" s="18"/>
      <c r="E165" s="106"/>
      <c r="F165" s="18"/>
    </row>
    <row r="166" spans="2:6" ht="12.75" x14ac:dyDescent="0.2">
      <c r="B166" s="34"/>
      <c r="C166" s="18"/>
      <c r="E166" s="106"/>
      <c r="F166" s="18"/>
    </row>
    <row r="167" spans="2:6" ht="12.75" x14ac:dyDescent="0.2">
      <c r="B167" s="34"/>
      <c r="C167" s="18"/>
      <c r="E167" s="106"/>
      <c r="F167" s="18"/>
    </row>
    <row r="168" spans="2:6" ht="12.75" x14ac:dyDescent="0.2">
      <c r="B168" s="34"/>
      <c r="C168" s="18"/>
      <c r="E168" s="106"/>
      <c r="F168" s="18"/>
    </row>
    <row r="169" spans="2:6" ht="12.75" x14ac:dyDescent="0.2">
      <c r="B169" s="34"/>
      <c r="C169" s="18"/>
      <c r="E169" s="106"/>
      <c r="F169" s="18"/>
    </row>
    <row r="170" spans="2:6" ht="12.75" x14ac:dyDescent="0.2">
      <c r="B170" s="34"/>
      <c r="C170" s="18"/>
      <c r="E170" s="106"/>
      <c r="F170" s="18"/>
    </row>
    <row r="171" spans="2:6" ht="12.75" x14ac:dyDescent="0.2">
      <c r="B171" s="34"/>
      <c r="C171" s="18"/>
      <c r="E171" s="106"/>
      <c r="F171" s="18"/>
    </row>
    <row r="172" spans="2:6" ht="12.75" x14ac:dyDescent="0.2">
      <c r="B172" s="34"/>
      <c r="C172" s="18"/>
      <c r="E172" s="106"/>
      <c r="F172" s="18"/>
    </row>
    <row r="173" spans="2:6" ht="12.75" x14ac:dyDescent="0.2">
      <c r="B173" s="34"/>
      <c r="C173" s="18"/>
      <c r="E173" s="106"/>
      <c r="F173" s="18"/>
    </row>
    <row r="174" spans="2:6" ht="12.75" x14ac:dyDescent="0.2">
      <c r="B174" s="34"/>
      <c r="C174" s="18"/>
      <c r="E174" s="106"/>
      <c r="F174" s="18"/>
    </row>
    <row r="175" spans="2:6" ht="12.75" x14ac:dyDescent="0.2">
      <c r="B175" s="34"/>
      <c r="C175" s="18"/>
      <c r="E175" s="106"/>
      <c r="F175" s="18"/>
    </row>
    <row r="176" spans="2:6" ht="12.75" x14ac:dyDescent="0.2">
      <c r="B176" s="34"/>
      <c r="C176" s="18"/>
      <c r="E176" s="106"/>
      <c r="F176" s="18"/>
    </row>
    <row r="177" spans="2:6" ht="12.75" x14ac:dyDescent="0.2">
      <c r="B177" s="34"/>
      <c r="C177" s="18"/>
      <c r="E177" s="106"/>
      <c r="F177" s="18"/>
    </row>
    <row r="178" spans="2:6" ht="12.75" x14ac:dyDescent="0.2">
      <c r="B178" s="34"/>
      <c r="C178" s="18"/>
      <c r="E178" s="106"/>
      <c r="F178" s="18"/>
    </row>
    <row r="179" spans="2:6" ht="12.75" x14ac:dyDescent="0.2">
      <c r="B179" s="34"/>
      <c r="C179" s="18"/>
      <c r="E179" s="106"/>
      <c r="F179" s="18"/>
    </row>
    <row r="180" spans="2:6" ht="12.75" x14ac:dyDescent="0.2">
      <c r="B180" s="34"/>
      <c r="C180" s="18"/>
      <c r="E180" s="106"/>
      <c r="F180" s="18"/>
    </row>
    <row r="181" spans="2:6" ht="12.75" x14ac:dyDescent="0.2">
      <c r="B181" s="34"/>
      <c r="C181" s="18"/>
      <c r="E181" s="106"/>
      <c r="F181" s="18"/>
    </row>
    <row r="182" spans="2:6" ht="12.75" x14ac:dyDescent="0.2">
      <c r="B182" s="34"/>
      <c r="C182" s="18"/>
      <c r="E182" s="106"/>
      <c r="F182" s="18"/>
    </row>
    <row r="183" spans="2:6" ht="12.75" x14ac:dyDescent="0.2">
      <c r="B183" s="34"/>
      <c r="C183" s="18"/>
      <c r="E183" s="106"/>
      <c r="F183" s="18"/>
    </row>
    <row r="184" spans="2:6" ht="12.75" x14ac:dyDescent="0.2">
      <c r="B184" s="34"/>
      <c r="C184" s="18"/>
      <c r="E184" s="106"/>
      <c r="F184" s="18"/>
    </row>
    <row r="185" spans="2:6" ht="12.75" x14ac:dyDescent="0.2">
      <c r="B185" s="34"/>
      <c r="C185" s="18"/>
      <c r="E185" s="106"/>
      <c r="F185" s="18"/>
    </row>
    <row r="186" spans="2:6" ht="12.75" x14ac:dyDescent="0.2">
      <c r="B186" s="34"/>
      <c r="C186" s="18"/>
      <c r="E186" s="106"/>
      <c r="F186" s="18"/>
    </row>
    <row r="187" spans="2:6" ht="12.75" x14ac:dyDescent="0.2">
      <c r="B187" s="34"/>
      <c r="C187" s="18"/>
      <c r="E187" s="106"/>
      <c r="F187" s="18"/>
    </row>
    <row r="188" spans="2:6" ht="12.75" x14ac:dyDescent="0.2">
      <c r="B188" s="34"/>
      <c r="C188" s="18"/>
      <c r="E188" s="106"/>
      <c r="F188" s="18"/>
    </row>
    <row r="189" spans="2:6" ht="12.75" x14ac:dyDescent="0.2">
      <c r="B189" s="34"/>
      <c r="C189" s="18"/>
      <c r="E189" s="106"/>
      <c r="F189" s="18"/>
    </row>
    <row r="190" spans="2:6" ht="12.75" x14ac:dyDescent="0.2">
      <c r="B190" s="34"/>
      <c r="C190" s="18"/>
      <c r="E190" s="106"/>
      <c r="F190" s="18"/>
    </row>
    <row r="191" spans="2:6" ht="12.75" x14ac:dyDescent="0.2">
      <c r="B191" s="34"/>
      <c r="C191" s="18"/>
      <c r="E191" s="106"/>
      <c r="F191" s="18"/>
    </row>
    <row r="192" spans="2:6" ht="12.75" x14ac:dyDescent="0.2">
      <c r="B192" s="34"/>
      <c r="C192" s="18"/>
      <c r="E192" s="106"/>
      <c r="F192" s="18"/>
    </row>
    <row r="193" spans="2:6" ht="12.75" x14ac:dyDescent="0.2">
      <c r="B193" s="34"/>
      <c r="C193" s="18"/>
      <c r="E193" s="106"/>
      <c r="F193" s="18"/>
    </row>
    <row r="194" spans="2:6" ht="12.75" x14ac:dyDescent="0.2">
      <c r="B194" s="34"/>
      <c r="C194" s="18"/>
      <c r="E194" s="106"/>
      <c r="F194" s="18"/>
    </row>
    <row r="195" spans="2:6" ht="12.75" x14ac:dyDescent="0.2">
      <c r="B195" s="34"/>
      <c r="C195" s="18"/>
      <c r="E195" s="106"/>
      <c r="F195" s="18"/>
    </row>
    <row r="196" spans="2:6" ht="12.75" x14ac:dyDescent="0.2">
      <c r="B196" s="34"/>
      <c r="C196" s="18"/>
      <c r="E196" s="106"/>
      <c r="F196" s="18"/>
    </row>
    <row r="197" spans="2:6" ht="12.75" x14ac:dyDescent="0.2">
      <c r="B197" s="34"/>
      <c r="C197" s="18"/>
      <c r="E197" s="106"/>
      <c r="F197" s="18"/>
    </row>
    <row r="198" spans="2:6" ht="12.75" x14ac:dyDescent="0.2">
      <c r="B198" s="34"/>
      <c r="C198" s="18"/>
      <c r="E198" s="106"/>
      <c r="F198" s="18"/>
    </row>
    <row r="199" spans="2:6" ht="12.75" x14ac:dyDescent="0.2">
      <c r="B199" s="34"/>
      <c r="C199" s="18"/>
      <c r="E199" s="106"/>
      <c r="F199" s="18"/>
    </row>
    <row r="200" spans="2:6" ht="12.75" x14ac:dyDescent="0.2">
      <c r="B200" s="34"/>
      <c r="C200" s="18"/>
      <c r="E200" s="106"/>
      <c r="F200" s="18"/>
    </row>
    <row r="201" spans="2:6" ht="12.75" x14ac:dyDescent="0.2">
      <c r="B201" s="34"/>
      <c r="C201" s="18"/>
      <c r="E201" s="106"/>
      <c r="F201" s="18"/>
    </row>
    <row r="202" spans="2:6" ht="12.75" x14ac:dyDescent="0.2">
      <c r="B202" s="34"/>
      <c r="C202" s="18"/>
      <c r="E202" s="106"/>
      <c r="F202" s="18"/>
    </row>
    <row r="203" spans="2:6" ht="12.75" x14ac:dyDescent="0.2">
      <c r="B203" s="34"/>
      <c r="C203" s="18"/>
      <c r="E203" s="106"/>
      <c r="F203" s="18"/>
    </row>
    <row r="204" spans="2:6" ht="12.75" x14ac:dyDescent="0.2">
      <c r="B204" s="34"/>
      <c r="C204" s="18"/>
      <c r="E204" s="106"/>
      <c r="F204" s="18"/>
    </row>
    <row r="205" spans="2:6" ht="12.75" x14ac:dyDescent="0.2">
      <c r="B205" s="34"/>
      <c r="C205" s="18"/>
      <c r="E205" s="106"/>
      <c r="F205" s="18"/>
    </row>
    <row r="206" spans="2:6" ht="12.75" x14ac:dyDescent="0.2">
      <c r="B206" s="34"/>
      <c r="C206" s="18"/>
      <c r="E206" s="106"/>
      <c r="F206" s="18"/>
    </row>
    <row r="207" spans="2:6" ht="12.75" x14ac:dyDescent="0.2">
      <c r="B207" s="34"/>
      <c r="C207" s="18"/>
      <c r="E207" s="106"/>
      <c r="F207" s="18"/>
    </row>
    <row r="208" spans="2:6" ht="12.75" x14ac:dyDescent="0.2">
      <c r="B208" s="34"/>
      <c r="C208" s="18"/>
      <c r="E208" s="106"/>
      <c r="F208" s="18"/>
    </row>
    <row r="209" spans="2:6" ht="12.75" x14ac:dyDescent="0.2">
      <c r="B209" s="34"/>
      <c r="C209" s="18"/>
      <c r="E209" s="106"/>
      <c r="F209" s="18"/>
    </row>
    <row r="210" spans="2:6" ht="12.75" x14ac:dyDescent="0.2">
      <c r="B210" s="34"/>
      <c r="C210" s="18"/>
      <c r="E210" s="106"/>
      <c r="F210" s="18"/>
    </row>
    <row r="211" spans="2:6" ht="12.75" x14ac:dyDescent="0.2">
      <c r="B211" s="34"/>
      <c r="C211" s="18"/>
      <c r="E211" s="106"/>
      <c r="F211" s="18"/>
    </row>
    <row r="212" spans="2:6" ht="12.75" x14ac:dyDescent="0.2">
      <c r="B212" s="34"/>
      <c r="C212" s="18"/>
      <c r="E212" s="106"/>
      <c r="F212" s="18"/>
    </row>
    <row r="213" spans="2:6" ht="12.75" x14ac:dyDescent="0.2">
      <c r="B213" s="34"/>
      <c r="C213" s="18"/>
      <c r="E213" s="106"/>
      <c r="F213" s="18"/>
    </row>
    <row r="214" spans="2:6" ht="12.75" x14ac:dyDescent="0.2">
      <c r="B214" s="34"/>
      <c r="C214" s="18"/>
      <c r="E214" s="106"/>
      <c r="F214" s="18"/>
    </row>
    <row r="215" spans="2:6" ht="12.75" x14ac:dyDescent="0.2">
      <c r="B215" s="34"/>
      <c r="C215" s="18"/>
      <c r="E215" s="106"/>
      <c r="F215" s="18"/>
    </row>
    <row r="216" spans="2:6" ht="12.75" x14ac:dyDescent="0.2">
      <c r="B216" s="34"/>
      <c r="C216" s="18"/>
      <c r="E216" s="106"/>
      <c r="F216" s="18"/>
    </row>
    <row r="217" spans="2:6" ht="12.75" x14ac:dyDescent="0.2">
      <c r="B217" s="34"/>
      <c r="C217" s="18"/>
      <c r="E217" s="106"/>
      <c r="F217" s="18"/>
    </row>
    <row r="218" spans="2:6" ht="12.75" x14ac:dyDescent="0.2">
      <c r="B218" s="34"/>
      <c r="C218" s="18"/>
      <c r="E218" s="106"/>
      <c r="F218" s="18"/>
    </row>
    <row r="219" spans="2:6" ht="12.75" x14ac:dyDescent="0.2">
      <c r="B219" s="34"/>
      <c r="C219" s="18"/>
      <c r="E219" s="106"/>
      <c r="F219" s="18"/>
    </row>
    <row r="220" spans="2:6" ht="12.75" x14ac:dyDescent="0.2">
      <c r="B220" s="34"/>
      <c r="C220" s="18"/>
      <c r="E220" s="106"/>
      <c r="F220" s="18"/>
    </row>
    <row r="221" spans="2:6" ht="12.75" x14ac:dyDescent="0.2">
      <c r="B221" s="34"/>
      <c r="C221" s="18"/>
      <c r="E221" s="106"/>
      <c r="F221" s="18"/>
    </row>
    <row r="222" spans="2:6" ht="12.75" x14ac:dyDescent="0.2">
      <c r="B222" s="34"/>
      <c r="C222" s="18"/>
      <c r="E222" s="106"/>
      <c r="F222" s="18"/>
    </row>
    <row r="223" spans="2:6" ht="12.75" x14ac:dyDescent="0.2">
      <c r="B223" s="34"/>
      <c r="C223" s="18"/>
      <c r="E223" s="106"/>
      <c r="F223" s="18"/>
    </row>
    <row r="224" spans="2:6" ht="12.75" x14ac:dyDescent="0.2">
      <c r="B224" s="34"/>
      <c r="C224" s="18"/>
      <c r="E224" s="106"/>
      <c r="F224" s="18"/>
    </row>
    <row r="225" spans="2:6" ht="12.75" x14ac:dyDescent="0.2">
      <c r="B225" s="34"/>
      <c r="C225" s="18"/>
      <c r="E225" s="106"/>
      <c r="F225" s="18"/>
    </row>
    <row r="226" spans="2:6" ht="12.75" x14ac:dyDescent="0.2">
      <c r="B226" s="34"/>
      <c r="C226" s="18"/>
      <c r="E226" s="106"/>
      <c r="F226" s="18"/>
    </row>
    <row r="227" spans="2:6" ht="12.75" x14ac:dyDescent="0.2">
      <c r="B227" s="34"/>
      <c r="C227" s="18"/>
      <c r="E227" s="106"/>
      <c r="F227" s="18"/>
    </row>
    <row r="228" spans="2:6" ht="12.75" x14ac:dyDescent="0.2">
      <c r="B228" s="34"/>
      <c r="C228" s="18"/>
      <c r="E228" s="106"/>
      <c r="F228" s="18"/>
    </row>
    <row r="229" spans="2:6" ht="12.75" x14ac:dyDescent="0.2">
      <c r="B229" s="34"/>
      <c r="C229" s="18"/>
      <c r="E229" s="106"/>
      <c r="F229" s="18"/>
    </row>
    <row r="230" spans="2:6" ht="12.75" x14ac:dyDescent="0.2">
      <c r="B230" s="34"/>
      <c r="C230" s="18"/>
      <c r="E230" s="106"/>
      <c r="F230" s="18"/>
    </row>
    <row r="231" spans="2:6" ht="12.75" x14ac:dyDescent="0.2">
      <c r="B231" s="34"/>
      <c r="C231" s="18"/>
      <c r="E231" s="106"/>
      <c r="F231" s="18"/>
    </row>
    <row r="232" spans="2:6" ht="12.75" x14ac:dyDescent="0.2">
      <c r="B232" s="34"/>
      <c r="C232" s="18"/>
      <c r="E232" s="106"/>
      <c r="F232" s="18"/>
    </row>
    <row r="233" spans="2:6" ht="12.75" x14ac:dyDescent="0.2">
      <c r="B233" s="34"/>
      <c r="C233" s="18"/>
      <c r="E233" s="106"/>
      <c r="F233" s="18"/>
    </row>
    <row r="234" spans="2:6" ht="12.75" x14ac:dyDescent="0.2">
      <c r="B234" s="34"/>
      <c r="C234" s="18"/>
      <c r="E234" s="106"/>
      <c r="F234" s="18"/>
    </row>
    <row r="235" spans="2:6" ht="12.75" x14ac:dyDescent="0.2">
      <c r="B235" s="34"/>
      <c r="C235" s="18"/>
      <c r="E235" s="106"/>
      <c r="F235" s="18"/>
    </row>
    <row r="236" spans="2:6" ht="12.75" x14ac:dyDescent="0.2">
      <c r="B236" s="34"/>
      <c r="C236" s="18"/>
      <c r="E236" s="106"/>
      <c r="F236" s="18"/>
    </row>
    <row r="237" spans="2:6" ht="12.75" x14ac:dyDescent="0.2">
      <c r="B237" s="34"/>
      <c r="C237" s="18"/>
      <c r="E237" s="106"/>
      <c r="F237" s="18"/>
    </row>
    <row r="238" spans="2:6" ht="12.75" x14ac:dyDescent="0.2">
      <c r="B238" s="34"/>
      <c r="C238" s="18"/>
      <c r="E238" s="106"/>
      <c r="F238" s="18"/>
    </row>
    <row r="239" spans="2:6" ht="12.75" x14ac:dyDescent="0.2">
      <c r="B239" s="34"/>
      <c r="C239" s="18"/>
      <c r="E239" s="106"/>
      <c r="F239" s="18"/>
    </row>
    <row r="240" spans="2:6" ht="12.75" x14ac:dyDescent="0.2">
      <c r="B240" s="34"/>
      <c r="C240" s="18"/>
      <c r="E240" s="106"/>
      <c r="F240" s="18"/>
    </row>
    <row r="241" spans="2:6" ht="12.75" x14ac:dyDescent="0.2">
      <c r="B241" s="34"/>
      <c r="C241" s="18"/>
      <c r="E241" s="106"/>
      <c r="F241" s="18"/>
    </row>
    <row r="242" spans="2:6" ht="12.75" x14ac:dyDescent="0.2">
      <c r="B242" s="34"/>
      <c r="C242" s="18"/>
      <c r="E242" s="106"/>
      <c r="F242" s="18"/>
    </row>
    <row r="243" spans="2:6" ht="12.75" x14ac:dyDescent="0.2">
      <c r="B243" s="34"/>
      <c r="C243" s="18"/>
      <c r="E243" s="106"/>
      <c r="F243" s="18"/>
    </row>
    <row r="244" spans="2:6" ht="12.75" x14ac:dyDescent="0.2">
      <c r="B244" s="34"/>
      <c r="C244" s="18"/>
      <c r="E244" s="106"/>
      <c r="F244" s="18"/>
    </row>
    <row r="245" spans="2:6" ht="12.75" x14ac:dyDescent="0.2">
      <c r="B245" s="34"/>
      <c r="C245" s="18"/>
      <c r="E245" s="106"/>
      <c r="F245" s="18"/>
    </row>
    <row r="246" spans="2:6" ht="12.75" x14ac:dyDescent="0.2">
      <c r="B246" s="34"/>
      <c r="C246" s="18"/>
      <c r="E246" s="106"/>
      <c r="F246" s="18"/>
    </row>
    <row r="247" spans="2:6" ht="12.75" x14ac:dyDescent="0.2">
      <c r="B247" s="34"/>
      <c r="C247" s="18"/>
      <c r="E247" s="106"/>
      <c r="F247" s="18"/>
    </row>
    <row r="248" spans="2:6" ht="12.75" x14ac:dyDescent="0.2">
      <c r="B248" s="34"/>
      <c r="C248" s="18"/>
      <c r="E248" s="106"/>
      <c r="F248" s="18"/>
    </row>
    <row r="249" spans="2:6" ht="12.75" x14ac:dyDescent="0.2">
      <c r="B249" s="34"/>
      <c r="C249" s="18"/>
      <c r="E249" s="106"/>
      <c r="F249" s="18"/>
    </row>
    <row r="250" spans="2:6" ht="12.75" x14ac:dyDescent="0.2">
      <c r="B250" s="34"/>
      <c r="C250" s="18"/>
      <c r="E250" s="106"/>
      <c r="F250" s="18"/>
    </row>
    <row r="251" spans="2:6" ht="12.75" x14ac:dyDescent="0.2">
      <c r="B251" s="34"/>
      <c r="C251" s="18"/>
      <c r="E251" s="106"/>
      <c r="F251" s="18"/>
    </row>
    <row r="252" spans="2:6" ht="12.75" x14ac:dyDescent="0.2">
      <c r="B252" s="34"/>
      <c r="C252" s="18"/>
      <c r="E252" s="106"/>
      <c r="F252" s="18"/>
    </row>
    <row r="253" spans="2:6" ht="12.75" x14ac:dyDescent="0.2">
      <c r="B253" s="34"/>
      <c r="C253" s="18"/>
      <c r="E253" s="106"/>
      <c r="F253" s="18"/>
    </row>
    <row r="254" spans="2:6" ht="12.75" x14ac:dyDescent="0.2">
      <c r="B254" s="34"/>
      <c r="C254" s="18"/>
      <c r="E254" s="106"/>
      <c r="F254" s="18"/>
    </row>
    <row r="255" spans="2:6" ht="12.75" x14ac:dyDescent="0.2">
      <c r="B255" s="34"/>
      <c r="C255" s="18"/>
      <c r="E255" s="106"/>
      <c r="F255" s="18"/>
    </row>
    <row r="256" spans="2:6" ht="12.75" x14ac:dyDescent="0.2">
      <c r="B256" s="34"/>
      <c r="C256" s="18"/>
      <c r="E256" s="106"/>
      <c r="F256" s="18"/>
    </row>
    <row r="257" spans="2:6" ht="12.75" x14ac:dyDescent="0.2">
      <c r="B257" s="34"/>
      <c r="C257" s="18"/>
      <c r="E257" s="106"/>
      <c r="F257" s="18"/>
    </row>
    <row r="258" spans="2:6" ht="12.75" x14ac:dyDescent="0.2">
      <c r="B258" s="34"/>
      <c r="C258" s="18"/>
      <c r="E258" s="106"/>
      <c r="F258" s="18"/>
    </row>
    <row r="259" spans="2:6" ht="12.75" x14ac:dyDescent="0.2">
      <c r="B259" s="34"/>
      <c r="C259" s="18"/>
      <c r="E259" s="106"/>
      <c r="F259" s="18"/>
    </row>
    <row r="260" spans="2:6" ht="12.75" x14ac:dyDescent="0.2">
      <c r="B260" s="34"/>
      <c r="C260" s="18"/>
      <c r="E260" s="106"/>
      <c r="F260" s="18"/>
    </row>
    <row r="261" spans="2:6" ht="12.75" x14ac:dyDescent="0.2">
      <c r="B261" s="34"/>
      <c r="C261" s="18"/>
      <c r="E261" s="106"/>
      <c r="F261" s="18"/>
    </row>
    <row r="262" spans="2:6" ht="12.75" x14ac:dyDescent="0.2">
      <c r="B262" s="34"/>
      <c r="C262" s="18"/>
      <c r="E262" s="106"/>
      <c r="F262" s="18"/>
    </row>
    <row r="263" spans="2:6" ht="12.75" x14ac:dyDescent="0.2">
      <c r="B263" s="34"/>
      <c r="C263" s="18"/>
      <c r="E263" s="106"/>
      <c r="F263" s="18"/>
    </row>
    <row r="264" spans="2:6" ht="12.75" x14ac:dyDescent="0.2">
      <c r="B264" s="34"/>
      <c r="C264" s="18"/>
      <c r="E264" s="106"/>
      <c r="F264" s="18"/>
    </row>
    <row r="265" spans="2:6" ht="12.75" x14ac:dyDescent="0.2">
      <c r="B265" s="34"/>
      <c r="C265" s="18"/>
      <c r="E265" s="106"/>
      <c r="F265" s="18"/>
    </row>
    <row r="266" spans="2:6" ht="12.75" x14ac:dyDescent="0.2">
      <c r="B266" s="34"/>
      <c r="C266" s="18"/>
      <c r="E266" s="106"/>
      <c r="F266" s="18"/>
    </row>
    <row r="267" spans="2:6" ht="12.75" x14ac:dyDescent="0.2">
      <c r="B267" s="34"/>
      <c r="C267" s="18"/>
      <c r="E267" s="106"/>
      <c r="F267" s="18"/>
    </row>
    <row r="268" spans="2:6" ht="12.75" x14ac:dyDescent="0.2">
      <c r="B268" s="34"/>
      <c r="C268" s="18"/>
      <c r="E268" s="106"/>
      <c r="F268" s="18"/>
    </row>
    <row r="269" spans="2:6" ht="12.75" x14ac:dyDescent="0.2">
      <c r="B269" s="34"/>
      <c r="C269" s="18"/>
      <c r="E269" s="106"/>
      <c r="F269" s="18"/>
    </row>
    <row r="270" spans="2:6" ht="12.75" x14ac:dyDescent="0.2">
      <c r="B270" s="34"/>
      <c r="C270" s="18"/>
      <c r="E270" s="106"/>
      <c r="F270" s="18"/>
    </row>
    <row r="271" spans="2:6" ht="12.75" x14ac:dyDescent="0.2">
      <c r="B271" s="34"/>
      <c r="C271" s="18"/>
      <c r="E271" s="106"/>
      <c r="F271" s="18"/>
    </row>
    <row r="272" spans="2:6" ht="12.75" x14ac:dyDescent="0.2">
      <c r="B272" s="34"/>
      <c r="C272" s="18"/>
      <c r="E272" s="106"/>
      <c r="F272" s="18"/>
    </row>
    <row r="273" spans="2:6" ht="12.75" x14ac:dyDescent="0.2">
      <c r="B273" s="34"/>
      <c r="C273" s="18"/>
      <c r="E273" s="106"/>
      <c r="F273" s="18"/>
    </row>
    <row r="274" spans="2:6" ht="12.75" x14ac:dyDescent="0.2">
      <c r="B274" s="34"/>
      <c r="C274" s="18"/>
      <c r="E274" s="106"/>
      <c r="F274" s="18"/>
    </row>
    <row r="275" spans="2:6" ht="12.75" x14ac:dyDescent="0.2">
      <c r="B275" s="34"/>
      <c r="C275" s="18"/>
      <c r="E275" s="106"/>
      <c r="F275" s="18"/>
    </row>
    <row r="276" spans="2:6" ht="12.75" x14ac:dyDescent="0.2">
      <c r="B276" s="34"/>
      <c r="C276" s="18"/>
      <c r="E276" s="106"/>
      <c r="F276" s="18"/>
    </row>
    <row r="277" spans="2:6" ht="12.75" x14ac:dyDescent="0.2">
      <c r="B277" s="34"/>
      <c r="C277" s="18"/>
      <c r="E277" s="106"/>
      <c r="F277" s="18"/>
    </row>
    <row r="278" spans="2:6" ht="12.75" x14ac:dyDescent="0.2">
      <c r="B278" s="34"/>
      <c r="C278" s="18"/>
      <c r="E278" s="106"/>
      <c r="F278" s="18"/>
    </row>
    <row r="279" spans="2:6" ht="12.75" x14ac:dyDescent="0.2">
      <c r="B279" s="34"/>
      <c r="C279" s="18"/>
      <c r="E279" s="106"/>
      <c r="F279" s="18"/>
    </row>
    <row r="280" spans="2:6" ht="12.75" x14ac:dyDescent="0.2">
      <c r="B280" s="34"/>
      <c r="C280" s="18"/>
      <c r="E280" s="106"/>
      <c r="F280" s="18"/>
    </row>
    <row r="281" spans="2:6" ht="12.75" x14ac:dyDescent="0.2">
      <c r="B281" s="34"/>
      <c r="C281" s="18"/>
      <c r="E281" s="106"/>
      <c r="F281" s="18"/>
    </row>
    <row r="282" spans="2:6" ht="12.75" x14ac:dyDescent="0.2">
      <c r="B282" s="34"/>
      <c r="C282" s="18"/>
      <c r="E282" s="106"/>
      <c r="F282" s="18"/>
    </row>
    <row r="283" spans="2:6" ht="12.75" x14ac:dyDescent="0.2">
      <c r="B283" s="34"/>
      <c r="C283" s="18"/>
      <c r="E283" s="106"/>
      <c r="F283" s="18"/>
    </row>
    <row r="284" spans="2:6" ht="12.75" x14ac:dyDescent="0.2">
      <c r="B284" s="34"/>
      <c r="C284" s="18"/>
      <c r="E284" s="106"/>
      <c r="F284" s="18"/>
    </row>
    <row r="285" spans="2:6" ht="12.75" x14ac:dyDescent="0.2">
      <c r="B285" s="34"/>
      <c r="C285" s="18"/>
      <c r="E285" s="106"/>
      <c r="F285" s="18"/>
    </row>
    <row r="286" spans="2:6" ht="12.75" x14ac:dyDescent="0.2">
      <c r="B286" s="34"/>
      <c r="C286" s="18"/>
      <c r="E286" s="106"/>
      <c r="F286" s="18"/>
    </row>
    <row r="287" spans="2:6" ht="12.75" x14ac:dyDescent="0.2">
      <c r="B287" s="34"/>
      <c r="C287" s="18"/>
      <c r="E287" s="106"/>
      <c r="F287" s="18"/>
    </row>
    <row r="288" spans="2:6" ht="12.75" x14ac:dyDescent="0.2">
      <c r="B288" s="34"/>
      <c r="C288" s="18"/>
      <c r="E288" s="106"/>
      <c r="F288" s="18"/>
    </row>
    <row r="289" spans="2:6" ht="12.75" x14ac:dyDescent="0.2">
      <c r="B289" s="34"/>
      <c r="C289" s="18"/>
      <c r="E289" s="106"/>
      <c r="F289" s="18"/>
    </row>
    <row r="290" spans="2:6" ht="12.75" x14ac:dyDescent="0.2">
      <c r="B290" s="34"/>
      <c r="C290" s="18"/>
      <c r="E290" s="106"/>
      <c r="F290" s="18"/>
    </row>
    <row r="291" spans="2:6" ht="12.75" x14ac:dyDescent="0.2">
      <c r="B291" s="34"/>
      <c r="C291" s="18"/>
      <c r="E291" s="106"/>
      <c r="F291" s="18"/>
    </row>
    <row r="292" spans="2:6" ht="12.75" x14ac:dyDescent="0.2">
      <c r="B292" s="34"/>
      <c r="C292" s="18"/>
      <c r="E292" s="106"/>
      <c r="F292" s="18"/>
    </row>
    <row r="293" spans="2:6" ht="12.75" x14ac:dyDescent="0.2">
      <c r="B293" s="34"/>
      <c r="C293" s="18"/>
      <c r="E293" s="106"/>
      <c r="F293" s="18"/>
    </row>
    <row r="294" spans="2:6" ht="12.75" x14ac:dyDescent="0.2">
      <c r="B294" s="34"/>
      <c r="C294" s="18"/>
      <c r="E294" s="106"/>
      <c r="F294" s="18"/>
    </row>
    <row r="295" spans="2:6" ht="12.75" x14ac:dyDescent="0.2">
      <c r="B295" s="34"/>
      <c r="C295" s="18"/>
      <c r="E295" s="106"/>
      <c r="F295" s="18"/>
    </row>
    <row r="296" spans="2:6" ht="12.75" x14ac:dyDescent="0.2">
      <c r="B296" s="34"/>
      <c r="C296" s="18"/>
      <c r="E296" s="106"/>
      <c r="F296" s="18"/>
    </row>
    <row r="297" spans="2:6" ht="12.75" x14ac:dyDescent="0.2">
      <c r="B297" s="34"/>
      <c r="C297" s="18"/>
      <c r="E297" s="106"/>
      <c r="F297" s="18"/>
    </row>
    <row r="298" spans="2:6" ht="12.75" x14ac:dyDescent="0.2">
      <c r="B298" s="34"/>
      <c r="C298" s="18"/>
      <c r="E298" s="106"/>
      <c r="F298" s="18"/>
    </row>
    <row r="299" spans="2:6" ht="12.75" x14ac:dyDescent="0.2">
      <c r="B299" s="34"/>
      <c r="C299" s="18"/>
      <c r="E299" s="106"/>
      <c r="F299" s="18"/>
    </row>
    <row r="300" spans="2:6" ht="12.75" x14ac:dyDescent="0.2">
      <c r="B300" s="34"/>
      <c r="C300" s="18"/>
      <c r="E300" s="106"/>
      <c r="F300" s="18"/>
    </row>
    <row r="301" spans="2:6" ht="12.75" x14ac:dyDescent="0.2">
      <c r="B301" s="34"/>
      <c r="C301" s="18"/>
      <c r="E301" s="106"/>
      <c r="F301" s="18"/>
    </row>
    <row r="302" spans="2:6" ht="12.75" x14ac:dyDescent="0.2">
      <c r="B302" s="34"/>
      <c r="C302" s="18"/>
      <c r="E302" s="106"/>
      <c r="F302" s="18"/>
    </row>
    <row r="303" spans="2:6" ht="12.75" x14ac:dyDescent="0.2">
      <c r="B303" s="34"/>
      <c r="C303" s="18"/>
      <c r="E303" s="106"/>
      <c r="F303" s="18"/>
    </row>
    <row r="304" spans="2:6" ht="12.75" x14ac:dyDescent="0.2">
      <c r="B304" s="34"/>
      <c r="C304" s="18"/>
      <c r="E304" s="106"/>
      <c r="F304" s="18"/>
    </row>
    <row r="305" spans="2:6" ht="12.75" x14ac:dyDescent="0.2">
      <c r="B305" s="34"/>
      <c r="C305" s="18"/>
      <c r="E305" s="106"/>
      <c r="F305" s="18"/>
    </row>
    <row r="306" spans="2:6" ht="12.75" x14ac:dyDescent="0.2">
      <c r="B306" s="34"/>
      <c r="C306" s="18"/>
      <c r="E306" s="106"/>
      <c r="F306" s="18"/>
    </row>
    <row r="307" spans="2:6" ht="12.75" x14ac:dyDescent="0.2">
      <c r="B307" s="34"/>
      <c r="C307" s="18"/>
      <c r="E307" s="106"/>
      <c r="F307" s="18"/>
    </row>
    <row r="308" spans="2:6" ht="12.75" x14ac:dyDescent="0.2">
      <c r="B308" s="34"/>
      <c r="C308" s="18"/>
      <c r="E308" s="106"/>
      <c r="F308" s="18"/>
    </row>
    <row r="309" spans="2:6" ht="12.75" x14ac:dyDescent="0.2">
      <c r="B309" s="34"/>
      <c r="C309" s="18"/>
      <c r="E309" s="106"/>
      <c r="F309" s="18"/>
    </row>
    <row r="310" spans="2:6" ht="12.75" x14ac:dyDescent="0.2">
      <c r="B310" s="34"/>
      <c r="C310" s="18"/>
      <c r="E310" s="106"/>
      <c r="F310" s="18"/>
    </row>
    <row r="311" spans="2:6" ht="12.75" x14ac:dyDescent="0.2">
      <c r="B311" s="34"/>
      <c r="C311" s="18"/>
      <c r="E311" s="106"/>
      <c r="F311" s="18"/>
    </row>
    <row r="312" spans="2:6" ht="12.75" x14ac:dyDescent="0.2">
      <c r="B312" s="34"/>
      <c r="C312" s="18"/>
      <c r="E312" s="106"/>
      <c r="F312" s="18"/>
    </row>
    <row r="313" spans="2:6" ht="12.75" x14ac:dyDescent="0.2">
      <c r="B313" s="34"/>
      <c r="C313" s="18"/>
      <c r="E313" s="106"/>
      <c r="F313" s="18"/>
    </row>
    <row r="314" spans="2:6" ht="12.75" x14ac:dyDescent="0.2">
      <c r="B314" s="34"/>
      <c r="C314" s="18"/>
      <c r="E314" s="106"/>
      <c r="F314" s="18"/>
    </row>
    <row r="315" spans="2:6" ht="12.75" x14ac:dyDescent="0.2">
      <c r="B315" s="34"/>
      <c r="C315" s="18"/>
      <c r="E315" s="106"/>
      <c r="F315" s="18"/>
    </row>
    <row r="316" spans="2:6" ht="12.75" x14ac:dyDescent="0.2">
      <c r="B316" s="34"/>
      <c r="C316" s="18"/>
      <c r="E316" s="106"/>
      <c r="F316" s="18"/>
    </row>
    <row r="317" spans="2:6" ht="12.75" x14ac:dyDescent="0.2">
      <c r="B317" s="34"/>
      <c r="C317" s="18"/>
      <c r="E317" s="106"/>
      <c r="F317" s="18"/>
    </row>
    <row r="318" spans="2:6" ht="12.75" x14ac:dyDescent="0.2">
      <c r="B318" s="34"/>
      <c r="C318" s="18"/>
      <c r="E318" s="106"/>
      <c r="F318" s="18"/>
    </row>
    <row r="319" spans="2:6" ht="12.75" x14ac:dyDescent="0.2">
      <c r="B319" s="34"/>
      <c r="C319" s="18"/>
      <c r="E319" s="106"/>
      <c r="F319" s="18"/>
    </row>
    <row r="320" spans="2:6" ht="12.75" x14ac:dyDescent="0.2">
      <c r="B320" s="34"/>
      <c r="C320" s="18"/>
      <c r="E320" s="106"/>
      <c r="F320" s="18"/>
    </row>
    <row r="321" spans="2:6" ht="12.75" x14ac:dyDescent="0.2">
      <c r="B321" s="34"/>
      <c r="C321" s="18"/>
      <c r="E321" s="106"/>
      <c r="F321" s="18"/>
    </row>
    <row r="322" spans="2:6" ht="12.75" x14ac:dyDescent="0.2">
      <c r="B322" s="34"/>
      <c r="C322" s="18"/>
      <c r="E322" s="106"/>
      <c r="F322" s="18"/>
    </row>
    <row r="323" spans="2:6" ht="12.75" x14ac:dyDescent="0.2">
      <c r="B323" s="34"/>
      <c r="C323" s="18"/>
      <c r="E323" s="106"/>
      <c r="F323" s="18"/>
    </row>
    <row r="324" spans="2:6" ht="12.75" x14ac:dyDescent="0.2">
      <c r="B324" s="34"/>
      <c r="C324" s="18"/>
      <c r="E324" s="106"/>
      <c r="F324" s="18"/>
    </row>
    <row r="325" spans="2:6" ht="12.75" x14ac:dyDescent="0.2">
      <c r="B325" s="34"/>
      <c r="C325" s="18"/>
      <c r="E325" s="106"/>
      <c r="F325" s="18"/>
    </row>
    <row r="326" spans="2:6" ht="12.75" x14ac:dyDescent="0.2">
      <c r="B326" s="34"/>
      <c r="C326" s="18"/>
      <c r="E326" s="106"/>
      <c r="F326" s="18"/>
    </row>
    <row r="327" spans="2:6" ht="12.75" x14ac:dyDescent="0.2">
      <c r="B327" s="34"/>
      <c r="C327" s="18"/>
      <c r="E327" s="106"/>
      <c r="F327" s="18"/>
    </row>
    <row r="328" spans="2:6" ht="12.75" x14ac:dyDescent="0.2">
      <c r="B328" s="34"/>
      <c r="C328" s="18"/>
      <c r="E328" s="106"/>
      <c r="F328" s="18"/>
    </row>
    <row r="329" spans="2:6" ht="12.75" x14ac:dyDescent="0.2">
      <c r="B329" s="34"/>
      <c r="C329" s="18"/>
      <c r="E329" s="106"/>
      <c r="F329" s="18"/>
    </row>
    <row r="330" spans="2:6" ht="12.75" x14ac:dyDescent="0.2">
      <c r="B330" s="34"/>
      <c r="C330" s="18"/>
      <c r="E330" s="106"/>
      <c r="F330" s="18"/>
    </row>
    <row r="331" spans="2:6" ht="12.75" x14ac:dyDescent="0.2">
      <c r="B331" s="34"/>
      <c r="C331" s="18"/>
      <c r="E331" s="106"/>
      <c r="F331" s="18"/>
    </row>
    <row r="332" spans="2:6" ht="12.75" x14ac:dyDescent="0.2">
      <c r="B332" s="34"/>
      <c r="C332" s="18"/>
      <c r="E332" s="106"/>
      <c r="F332" s="18"/>
    </row>
    <row r="333" spans="2:6" ht="12.75" x14ac:dyDescent="0.2">
      <c r="B333" s="34"/>
      <c r="C333" s="18"/>
      <c r="E333" s="106"/>
      <c r="F333" s="18"/>
    </row>
    <row r="334" spans="2:6" ht="12.75" x14ac:dyDescent="0.2">
      <c r="B334" s="34"/>
      <c r="C334" s="18"/>
      <c r="E334" s="106"/>
      <c r="F334" s="18"/>
    </row>
    <row r="335" spans="2:6" ht="12.75" x14ac:dyDescent="0.2">
      <c r="B335" s="34"/>
      <c r="C335" s="18"/>
      <c r="E335" s="106"/>
      <c r="F335" s="18"/>
    </row>
    <row r="336" spans="2:6" ht="12.75" x14ac:dyDescent="0.2">
      <c r="B336" s="34"/>
      <c r="C336" s="18"/>
      <c r="E336" s="106"/>
      <c r="F336" s="18"/>
    </row>
    <row r="337" spans="2:6" ht="12.75" x14ac:dyDescent="0.2">
      <c r="B337" s="34"/>
      <c r="C337" s="18"/>
      <c r="E337" s="106"/>
      <c r="F337" s="18"/>
    </row>
    <row r="338" spans="2:6" ht="12.75" x14ac:dyDescent="0.2">
      <c r="B338" s="34"/>
      <c r="C338" s="18"/>
      <c r="E338" s="106"/>
      <c r="F338" s="18"/>
    </row>
    <row r="339" spans="2:6" ht="12.75" x14ac:dyDescent="0.2">
      <c r="B339" s="34"/>
      <c r="C339" s="18"/>
      <c r="E339" s="106"/>
      <c r="F339" s="18"/>
    </row>
    <row r="340" spans="2:6" ht="12.75" x14ac:dyDescent="0.2">
      <c r="B340" s="34"/>
      <c r="C340" s="18"/>
      <c r="E340" s="106"/>
      <c r="F340" s="18"/>
    </row>
    <row r="341" spans="2:6" ht="12.75" x14ac:dyDescent="0.2">
      <c r="B341" s="34"/>
      <c r="C341" s="18"/>
      <c r="E341" s="106"/>
      <c r="F341" s="18"/>
    </row>
    <row r="342" spans="2:6" ht="12.75" x14ac:dyDescent="0.2">
      <c r="B342" s="34"/>
      <c r="C342" s="18"/>
      <c r="E342" s="106"/>
      <c r="F342" s="18"/>
    </row>
    <row r="343" spans="2:6" ht="12.75" x14ac:dyDescent="0.2">
      <c r="B343" s="34"/>
      <c r="C343" s="18"/>
      <c r="E343" s="106"/>
      <c r="F343" s="18"/>
    </row>
    <row r="344" spans="2:6" ht="12.75" x14ac:dyDescent="0.2">
      <c r="B344" s="34"/>
      <c r="C344" s="18"/>
      <c r="E344" s="106"/>
      <c r="F344" s="18"/>
    </row>
    <row r="345" spans="2:6" ht="12.75" x14ac:dyDescent="0.2">
      <c r="B345" s="34"/>
      <c r="C345" s="18"/>
      <c r="E345" s="106"/>
      <c r="F345" s="18"/>
    </row>
    <row r="346" spans="2:6" ht="12.75" x14ac:dyDescent="0.2">
      <c r="B346" s="34"/>
      <c r="C346" s="18"/>
      <c r="E346" s="106"/>
      <c r="F346" s="18"/>
    </row>
    <row r="347" spans="2:6" ht="12.75" x14ac:dyDescent="0.2">
      <c r="B347" s="34"/>
      <c r="C347" s="18"/>
      <c r="E347" s="106"/>
      <c r="F347" s="18"/>
    </row>
    <row r="348" spans="2:6" ht="12.75" x14ac:dyDescent="0.2">
      <c r="B348" s="34"/>
      <c r="C348" s="18"/>
      <c r="E348" s="106"/>
      <c r="F348" s="18"/>
    </row>
    <row r="349" spans="2:6" ht="12.75" x14ac:dyDescent="0.2">
      <c r="B349" s="34"/>
      <c r="C349" s="18"/>
      <c r="E349" s="106"/>
      <c r="F349" s="18"/>
    </row>
    <row r="350" spans="2:6" ht="12.75" x14ac:dyDescent="0.2">
      <c r="B350" s="34"/>
      <c r="C350" s="18"/>
      <c r="E350" s="106"/>
      <c r="F350" s="18"/>
    </row>
    <row r="351" spans="2:6" ht="12.75" x14ac:dyDescent="0.2">
      <c r="B351" s="34"/>
      <c r="C351" s="18"/>
      <c r="E351" s="106"/>
      <c r="F351" s="18"/>
    </row>
    <row r="352" spans="2:6" ht="12.75" x14ac:dyDescent="0.2">
      <c r="B352" s="34"/>
      <c r="C352" s="18"/>
      <c r="E352" s="106"/>
      <c r="F352" s="18"/>
    </row>
    <row r="353" spans="2:6" ht="12.75" x14ac:dyDescent="0.2">
      <c r="B353" s="34"/>
      <c r="C353" s="18"/>
      <c r="E353" s="106"/>
      <c r="F353" s="18"/>
    </row>
    <row r="354" spans="2:6" ht="12.75" x14ac:dyDescent="0.2">
      <c r="B354" s="34"/>
      <c r="C354" s="18"/>
      <c r="E354" s="106"/>
      <c r="F354" s="18"/>
    </row>
    <row r="355" spans="2:6" ht="12.75" x14ac:dyDescent="0.2">
      <c r="B355" s="34"/>
      <c r="C355" s="18"/>
      <c r="E355" s="106"/>
      <c r="F355" s="18"/>
    </row>
    <row r="356" spans="2:6" ht="12.75" x14ac:dyDescent="0.2">
      <c r="B356" s="34"/>
      <c r="C356" s="18"/>
      <c r="E356" s="106"/>
      <c r="F356" s="18"/>
    </row>
    <row r="357" spans="2:6" ht="12.75" x14ac:dyDescent="0.2">
      <c r="B357" s="34"/>
      <c r="C357" s="18"/>
      <c r="E357" s="106"/>
      <c r="F357" s="18"/>
    </row>
    <row r="358" spans="2:6" ht="12.75" x14ac:dyDescent="0.2">
      <c r="B358" s="34"/>
      <c r="C358" s="18"/>
      <c r="E358" s="106"/>
      <c r="F358" s="18"/>
    </row>
    <row r="359" spans="2:6" ht="12.75" x14ac:dyDescent="0.2">
      <c r="B359" s="34"/>
      <c r="C359" s="18"/>
      <c r="E359" s="106"/>
      <c r="F359" s="18"/>
    </row>
    <row r="360" spans="2:6" ht="12.75" x14ac:dyDescent="0.2">
      <c r="B360" s="34"/>
      <c r="C360" s="18"/>
      <c r="E360" s="106"/>
      <c r="F360" s="18"/>
    </row>
    <row r="361" spans="2:6" ht="12.75" x14ac:dyDescent="0.2">
      <c r="B361" s="34"/>
      <c r="C361" s="18"/>
      <c r="E361" s="106"/>
      <c r="F361" s="18"/>
    </row>
    <row r="362" spans="2:6" ht="12.75" x14ac:dyDescent="0.2">
      <c r="B362" s="34"/>
      <c r="C362" s="18"/>
      <c r="E362" s="106"/>
      <c r="F362" s="18"/>
    </row>
    <row r="363" spans="2:6" ht="12.75" x14ac:dyDescent="0.2">
      <c r="B363" s="34"/>
      <c r="C363" s="18"/>
      <c r="E363" s="106"/>
      <c r="F363" s="18"/>
    </row>
    <row r="364" spans="2:6" ht="12.75" x14ac:dyDescent="0.2">
      <c r="B364" s="34"/>
      <c r="C364" s="18"/>
      <c r="E364" s="106"/>
      <c r="F364" s="18"/>
    </row>
    <row r="365" spans="2:6" ht="12.75" x14ac:dyDescent="0.2">
      <c r="B365" s="34"/>
      <c r="C365" s="18"/>
      <c r="E365" s="106"/>
      <c r="F365" s="18"/>
    </row>
    <row r="366" spans="2:6" ht="12.75" x14ac:dyDescent="0.2">
      <c r="B366" s="34"/>
      <c r="C366" s="18"/>
      <c r="E366" s="106"/>
      <c r="F366" s="18"/>
    </row>
    <row r="367" spans="2:6" ht="12.75" x14ac:dyDescent="0.2">
      <c r="B367" s="34"/>
      <c r="C367" s="18"/>
      <c r="E367" s="106"/>
      <c r="F367" s="18"/>
    </row>
    <row r="368" spans="2:6" ht="12.75" x14ac:dyDescent="0.2">
      <c r="B368" s="34"/>
      <c r="C368" s="18"/>
      <c r="E368" s="106"/>
      <c r="F368" s="18"/>
    </row>
    <row r="369" spans="2:6" ht="12.75" x14ac:dyDescent="0.2">
      <c r="B369" s="34"/>
      <c r="C369" s="18"/>
      <c r="E369" s="106"/>
      <c r="F369" s="18"/>
    </row>
    <row r="370" spans="2:6" ht="12.75" x14ac:dyDescent="0.2">
      <c r="B370" s="34"/>
      <c r="C370" s="18"/>
      <c r="E370" s="106"/>
      <c r="F370" s="18"/>
    </row>
    <row r="371" spans="2:6" ht="12.75" x14ac:dyDescent="0.2">
      <c r="B371" s="34"/>
      <c r="C371" s="18"/>
      <c r="E371" s="106"/>
      <c r="F371" s="18"/>
    </row>
    <row r="372" spans="2:6" ht="12.75" x14ac:dyDescent="0.2">
      <c r="B372" s="34"/>
      <c r="C372" s="18"/>
      <c r="E372" s="106"/>
      <c r="F372" s="18"/>
    </row>
    <row r="373" spans="2:6" ht="12.75" x14ac:dyDescent="0.2">
      <c r="B373" s="34"/>
      <c r="C373" s="18"/>
      <c r="E373" s="106"/>
      <c r="F373" s="18"/>
    </row>
    <row r="374" spans="2:6" ht="12.75" x14ac:dyDescent="0.2">
      <c r="B374" s="34"/>
      <c r="C374" s="18"/>
      <c r="E374" s="106"/>
      <c r="F374" s="18"/>
    </row>
    <row r="375" spans="2:6" ht="12.75" x14ac:dyDescent="0.2">
      <c r="B375" s="34"/>
      <c r="C375" s="18"/>
      <c r="E375" s="106"/>
      <c r="F375" s="18"/>
    </row>
    <row r="376" spans="2:6" ht="12.75" x14ac:dyDescent="0.2">
      <c r="B376" s="34"/>
      <c r="C376" s="18"/>
      <c r="E376" s="106"/>
      <c r="F376" s="18"/>
    </row>
    <row r="377" spans="2:6" ht="12.75" x14ac:dyDescent="0.2">
      <c r="B377" s="34"/>
      <c r="C377" s="18"/>
      <c r="E377" s="106"/>
      <c r="F377" s="18"/>
    </row>
    <row r="378" spans="2:6" ht="12.75" x14ac:dyDescent="0.2">
      <c r="B378" s="34"/>
      <c r="C378" s="18"/>
      <c r="E378" s="106"/>
      <c r="F378" s="18"/>
    </row>
    <row r="379" spans="2:6" ht="12.75" x14ac:dyDescent="0.2">
      <c r="B379" s="34"/>
      <c r="C379" s="18"/>
      <c r="E379" s="106"/>
      <c r="F379" s="18"/>
    </row>
    <row r="380" spans="2:6" ht="12.75" x14ac:dyDescent="0.2">
      <c r="B380" s="34"/>
      <c r="C380" s="18"/>
      <c r="E380" s="106"/>
      <c r="F380" s="18"/>
    </row>
    <row r="381" spans="2:6" ht="12.75" x14ac:dyDescent="0.2">
      <c r="B381" s="34"/>
      <c r="C381" s="18"/>
      <c r="E381" s="106"/>
      <c r="F381" s="18"/>
    </row>
    <row r="382" spans="2:6" ht="12.75" x14ac:dyDescent="0.2">
      <c r="B382" s="34"/>
      <c r="C382" s="18"/>
      <c r="E382" s="106"/>
      <c r="F382" s="18"/>
    </row>
    <row r="383" spans="2:6" ht="12.75" x14ac:dyDescent="0.2">
      <c r="B383" s="34"/>
      <c r="C383" s="18"/>
      <c r="E383" s="106"/>
      <c r="F383" s="18"/>
    </row>
    <row r="384" spans="2:6" ht="12.75" x14ac:dyDescent="0.2">
      <c r="B384" s="34"/>
      <c r="C384" s="18"/>
      <c r="E384" s="106"/>
      <c r="F384" s="18"/>
    </row>
    <row r="385" spans="2:6" ht="12.75" x14ac:dyDescent="0.2">
      <c r="B385" s="34"/>
      <c r="C385" s="18"/>
      <c r="E385" s="106"/>
      <c r="F385" s="18"/>
    </row>
    <row r="386" spans="2:6" ht="12.75" x14ac:dyDescent="0.2">
      <c r="B386" s="34"/>
      <c r="C386" s="18"/>
      <c r="E386" s="106"/>
      <c r="F386" s="18"/>
    </row>
    <row r="387" spans="2:6" ht="12.75" x14ac:dyDescent="0.2">
      <c r="B387" s="34"/>
      <c r="C387" s="18"/>
      <c r="E387" s="106"/>
      <c r="F387" s="18"/>
    </row>
    <row r="388" spans="2:6" ht="12.75" x14ac:dyDescent="0.2">
      <c r="B388" s="34"/>
      <c r="C388" s="18"/>
      <c r="E388" s="106"/>
      <c r="F388" s="18"/>
    </row>
    <row r="389" spans="2:6" ht="12.75" x14ac:dyDescent="0.2">
      <c r="B389" s="34"/>
      <c r="C389" s="18"/>
      <c r="E389" s="106"/>
      <c r="F389" s="18"/>
    </row>
    <row r="390" spans="2:6" ht="12.75" x14ac:dyDescent="0.2">
      <c r="B390" s="34"/>
      <c r="C390" s="18"/>
      <c r="E390" s="106"/>
      <c r="F390" s="18"/>
    </row>
    <row r="391" spans="2:6" ht="12.75" x14ac:dyDescent="0.2">
      <c r="B391" s="34"/>
      <c r="C391" s="18"/>
      <c r="E391" s="106"/>
      <c r="F391" s="18"/>
    </row>
    <row r="392" spans="2:6" ht="12.75" x14ac:dyDescent="0.2">
      <c r="B392" s="34"/>
      <c r="C392" s="18"/>
      <c r="E392" s="106"/>
      <c r="F392" s="18"/>
    </row>
    <row r="393" spans="2:6" ht="12.75" x14ac:dyDescent="0.2">
      <c r="B393" s="34"/>
      <c r="C393" s="18"/>
      <c r="E393" s="106"/>
      <c r="F393" s="18"/>
    </row>
    <row r="394" spans="2:6" ht="12.75" x14ac:dyDescent="0.2">
      <c r="B394" s="34"/>
      <c r="C394" s="18"/>
      <c r="E394" s="106"/>
      <c r="F394" s="18"/>
    </row>
    <row r="395" spans="2:6" ht="12.75" x14ac:dyDescent="0.2">
      <c r="B395" s="34"/>
      <c r="C395" s="18"/>
      <c r="E395" s="106"/>
      <c r="F395" s="18"/>
    </row>
    <row r="396" spans="2:6" ht="12.75" x14ac:dyDescent="0.2">
      <c r="B396" s="34"/>
      <c r="C396" s="18"/>
      <c r="E396" s="106"/>
      <c r="F396" s="18"/>
    </row>
    <row r="397" spans="2:6" ht="12.75" x14ac:dyDescent="0.2">
      <c r="B397" s="34"/>
      <c r="C397" s="18"/>
      <c r="E397" s="106"/>
      <c r="F397" s="18"/>
    </row>
    <row r="398" spans="2:6" ht="12.75" x14ac:dyDescent="0.2">
      <c r="B398" s="34"/>
      <c r="C398" s="18"/>
      <c r="E398" s="106"/>
      <c r="F398" s="18"/>
    </row>
    <row r="399" spans="2:6" ht="12.75" x14ac:dyDescent="0.2">
      <c r="B399" s="34"/>
      <c r="C399" s="18"/>
      <c r="E399" s="106"/>
      <c r="F399" s="18"/>
    </row>
    <row r="400" spans="2:6" ht="12.75" x14ac:dyDescent="0.2">
      <c r="B400" s="34"/>
      <c r="C400" s="18"/>
      <c r="E400" s="106"/>
      <c r="F400" s="18"/>
    </row>
    <row r="401" spans="2:6" ht="12.75" x14ac:dyDescent="0.2">
      <c r="B401" s="34"/>
      <c r="C401" s="18"/>
      <c r="E401" s="106"/>
      <c r="F401" s="18"/>
    </row>
    <row r="402" spans="2:6" ht="12.75" x14ac:dyDescent="0.2">
      <c r="B402" s="34"/>
      <c r="C402" s="18"/>
      <c r="E402" s="106"/>
      <c r="F402" s="18"/>
    </row>
    <row r="403" spans="2:6" ht="12.75" x14ac:dyDescent="0.2">
      <c r="B403" s="34"/>
      <c r="C403" s="18"/>
      <c r="E403" s="106"/>
      <c r="F403" s="18"/>
    </row>
    <row r="404" spans="2:6" ht="12.75" x14ac:dyDescent="0.2">
      <c r="B404" s="34"/>
      <c r="C404" s="18"/>
      <c r="E404" s="106"/>
      <c r="F404" s="18"/>
    </row>
    <row r="405" spans="2:6" ht="12.75" x14ac:dyDescent="0.2">
      <c r="B405" s="34"/>
      <c r="C405" s="18"/>
      <c r="E405" s="106"/>
      <c r="F405" s="18"/>
    </row>
    <row r="406" spans="2:6" ht="12.75" x14ac:dyDescent="0.2">
      <c r="B406" s="34"/>
      <c r="C406" s="18"/>
      <c r="E406" s="106"/>
      <c r="F406" s="18"/>
    </row>
    <row r="407" spans="2:6" ht="12.75" x14ac:dyDescent="0.2">
      <c r="B407" s="34"/>
      <c r="C407" s="18"/>
      <c r="E407" s="106"/>
      <c r="F407" s="18"/>
    </row>
    <row r="408" spans="2:6" ht="12.75" x14ac:dyDescent="0.2">
      <c r="B408" s="34"/>
      <c r="C408" s="18"/>
      <c r="E408" s="106"/>
      <c r="F408" s="18"/>
    </row>
    <row r="409" spans="2:6" ht="12.75" x14ac:dyDescent="0.2">
      <c r="B409" s="34"/>
      <c r="C409" s="18"/>
      <c r="E409" s="106"/>
      <c r="F409" s="18"/>
    </row>
    <row r="410" spans="2:6" ht="12.75" x14ac:dyDescent="0.2">
      <c r="B410" s="34"/>
      <c r="C410" s="18"/>
      <c r="E410" s="106"/>
      <c r="F410" s="18"/>
    </row>
    <row r="411" spans="2:6" ht="12.75" x14ac:dyDescent="0.2">
      <c r="B411" s="34"/>
      <c r="C411" s="18"/>
      <c r="E411" s="106"/>
      <c r="F411" s="18"/>
    </row>
    <row r="412" spans="2:6" ht="12.75" x14ac:dyDescent="0.2">
      <c r="B412" s="34"/>
      <c r="C412" s="18"/>
      <c r="E412" s="106"/>
      <c r="F412" s="18"/>
    </row>
    <row r="413" spans="2:6" ht="12.75" x14ac:dyDescent="0.2">
      <c r="B413" s="34"/>
      <c r="C413" s="18"/>
      <c r="E413" s="106"/>
      <c r="F413" s="18"/>
    </row>
    <row r="414" spans="2:6" ht="12.75" x14ac:dyDescent="0.2">
      <c r="B414" s="34"/>
      <c r="C414" s="18"/>
      <c r="E414" s="106"/>
      <c r="F414" s="18"/>
    </row>
    <row r="415" spans="2:6" ht="12.75" x14ac:dyDescent="0.2">
      <c r="B415" s="34"/>
      <c r="C415" s="18"/>
      <c r="E415" s="106"/>
      <c r="F415" s="18"/>
    </row>
    <row r="416" spans="2:6" ht="12.75" x14ac:dyDescent="0.2">
      <c r="B416" s="34"/>
      <c r="C416" s="18"/>
      <c r="E416" s="106"/>
      <c r="F416" s="18"/>
    </row>
    <row r="417" spans="2:6" ht="12.75" x14ac:dyDescent="0.2">
      <c r="B417" s="34"/>
      <c r="C417" s="18"/>
      <c r="E417" s="106"/>
      <c r="F417" s="18"/>
    </row>
    <row r="418" spans="2:6" ht="12.75" x14ac:dyDescent="0.2">
      <c r="B418" s="34"/>
      <c r="C418" s="18"/>
      <c r="E418" s="106"/>
      <c r="F418" s="18"/>
    </row>
    <row r="419" spans="2:6" ht="12.75" x14ac:dyDescent="0.2">
      <c r="B419" s="34"/>
      <c r="C419" s="18"/>
      <c r="E419" s="106"/>
      <c r="F419" s="18"/>
    </row>
    <row r="420" spans="2:6" ht="12.75" x14ac:dyDescent="0.2">
      <c r="B420" s="34"/>
      <c r="C420" s="18"/>
      <c r="E420" s="106"/>
      <c r="F420" s="18"/>
    </row>
    <row r="421" spans="2:6" ht="12.75" x14ac:dyDescent="0.2">
      <c r="B421" s="34"/>
      <c r="C421" s="18"/>
      <c r="E421" s="106"/>
      <c r="F421" s="18"/>
    </row>
    <row r="422" spans="2:6" ht="12.75" x14ac:dyDescent="0.2">
      <c r="B422" s="34"/>
      <c r="C422" s="18"/>
      <c r="E422" s="106"/>
      <c r="F422" s="18"/>
    </row>
    <row r="423" spans="2:6" ht="12.75" x14ac:dyDescent="0.2">
      <c r="B423" s="34"/>
      <c r="C423" s="18"/>
      <c r="E423" s="106"/>
      <c r="F423" s="18"/>
    </row>
    <row r="424" spans="2:6" ht="12.75" x14ac:dyDescent="0.2">
      <c r="B424" s="34"/>
      <c r="C424" s="18"/>
      <c r="E424" s="106"/>
      <c r="F424" s="18"/>
    </row>
    <row r="425" spans="2:6" ht="12.75" x14ac:dyDescent="0.2">
      <c r="B425" s="34"/>
      <c r="C425" s="18"/>
      <c r="E425" s="106"/>
      <c r="F425" s="18"/>
    </row>
    <row r="426" spans="2:6" ht="12.75" x14ac:dyDescent="0.2">
      <c r="B426" s="34"/>
      <c r="C426" s="18"/>
      <c r="E426" s="106"/>
      <c r="F426" s="18"/>
    </row>
    <row r="427" spans="2:6" ht="12.75" x14ac:dyDescent="0.2">
      <c r="B427" s="34"/>
      <c r="C427" s="18"/>
      <c r="E427" s="106"/>
      <c r="F427" s="18"/>
    </row>
    <row r="428" spans="2:6" ht="12.75" x14ac:dyDescent="0.2">
      <c r="B428" s="34"/>
      <c r="C428" s="18"/>
      <c r="E428" s="106"/>
      <c r="F428" s="18"/>
    </row>
    <row r="429" spans="2:6" ht="12.75" x14ac:dyDescent="0.2">
      <c r="B429" s="34"/>
      <c r="C429" s="18"/>
      <c r="E429" s="106"/>
      <c r="F429" s="18"/>
    </row>
    <row r="430" spans="2:6" ht="12.75" x14ac:dyDescent="0.2">
      <c r="B430" s="34"/>
      <c r="C430" s="18"/>
      <c r="E430" s="106"/>
      <c r="F430" s="18"/>
    </row>
    <row r="431" spans="2:6" ht="12.75" x14ac:dyDescent="0.2">
      <c r="B431" s="34"/>
      <c r="C431" s="18"/>
      <c r="E431" s="106"/>
      <c r="F431" s="18"/>
    </row>
    <row r="432" spans="2:6" ht="12.75" x14ac:dyDescent="0.2">
      <c r="B432" s="34"/>
      <c r="C432" s="18"/>
      <c r="E432" s="106"/>
      <c r="F432" s="18"/>
    </row>
    <row r="433" spans="2:6" ht="12.75" x14ac:dyDescent="0.2">
      <c r="B433" s="34"/>
      <c r="C433" s="18"/>
      <c r="E433" s="106"/>
      <c r="F433" s="18"/>
    </row>
    <row r="434" spans="2:6" ht="12.75" x14ac:dyDescent="0.2">
      <c r="B434" s="34"/>
      <c r="C434" s="18"/>
      <c r="E434" s="106"/>
      <c r="F434" s="18"/>
    </row>
    <row r="435" spans="2:6" ht="12.75" x14ac:dyDescent="0.2">
      <c r="B435" s="34"/>
      <c r="C435" s="18"/>
      <c r="E435" s="106"/>
      <c r="F435" s="18"/>
    </row>
    <row r="436" spans="2:6" ht="12.75" x14ac:dyDescent="0.2">
      <c r="B436" s="34"/>
      <c r="C436" s="18"/>
      <c r="E436" s="106"/>
      <c r="F436" s="18"/>
    </row>
    <row r="437" spans="2:6" ht="12.75" x14ac:dyDescent="0.2">
      <c r="B437" s="34"/>
      <c r="C437" s="18"/>
      <c r="E437" s="106"/>
      <c r="F437" s="18"/>
    </row>
    <row r="438" spans="2:6" ht="12.75" x14ac:dyDescent="0.2">
      <c r="B438" s="34"/>
      <c r="C438" s="18"/>
      <c r="E438" s="106"/>
      <c r="F438" s="18"/>
    </row>
    <row r="439" spans="2:6" ht="12.75" x14ac:dyDescent="0.2">
      <c r="B439" s="34"/>
      <c r="C439" s="18"/>
      <c r="E439" s="106"/>
      <c r="F439" s="18"/>
    </row>
    <row r="440" spans="2:6" ht="12.75" x14ac:dyDescent="0.2">
      <c r="B440" s="34"/>
      <c r="C440" s="18"/>
      <c r="E440" s="106"/>
      <c r="F440" s="18"/>
    </row>
    <row r="441" spans="2:6" ht="12.75" x14ac:dyDescent="0.2">
      <c r="B441" s="34"/>
      <c r="C441" s="18"/>
      <c r="E441" s="106"/>
      <c r="F441" s="18"/>
    </row>
    <row r="442" spans="2:6" ht="12.75" x14ac:dyDescent="0.2">
      <c r="B442" s="34"/>
      <c r="C442" s="18"/>
      <c r="E442" s="106"/>
      <c r="F442" s="18"/>
    </row>
    <row r="443" spans="2:6" ht="12.75" x14ac:dyDescent="0.2">
      <c r="B443" s="34"/>
      <c r="C443" s="18"/>
      <c r="E443" s="106"/>
      <c r="F443" s="18"/>
    </row>
    <row r="444" spans="2:6" ht="12.75" x14ac:dyDescent="0.2">
      <c r="B444" s="34"/>
      <c r="C444" s="18"/>
      <c r="E444" s="106"/>
      <c r="F444" s="18"/>
    </row>
    <row r="445" spans="2:6" ht="12.75" x14ac:dyDescent="0.2">
      <c r="B445" s="34"/>
      <c r="C445" s="18"/>
      <c r="E445" s="106"/>
      <c r="F445" s="18"/>
    </row>
    <row r="446" spans="2:6" ht="12.75" x14ac:dyDescent="0.2">
      <c r="B446" s="34"/>
      <c r="C446" s="18"/>
      <c r="E446" s="106"/>
      <c r="F446" s="18"/>
    </row>
    <row r="447" spans="2:6" ht="12.75" x14ac:dyDescent="0.2">
      <c r="B447" s="34"/>
      <c r="C447" s="18"/>
      <c r="E447" s="106"/>
      <c r="F447" s="18"/>
    </row>
    <row r="448" spans="2:6" ht="12.75" x14ac:dyDescent="0.2">
      <c r="B448" s="34"/>
      <c r="C448" s="18"/>
      <c r="E448" s="106"/>
      <c r="F448" s="18"/>
    </row>
    <row r="449" spans="2:6" ht="12.75" x14ac:dyDescent="0.2">
      <c r="B449" s="34"/>
      <c r="C449" s="18"/>
      <c r="E449" s="106"/>
      <c r="F449" s="18"/>
    </row>
    <row r="450" spans="2:6" ht="12.75" x14ac:dyDescent="0.2">
      <c r="B450" s="34"/>
      <c r="C450" s="18"/>
      <c r="E450" s="106"/>
      <c r="F450" s="18"/>
    </row>
    <row r="451" spans="2:6" ht="12.75" x14ac:dyDescent="0.2">
      <c r="B451" s="34"/>
      <c r="C451" s="18"/>
      <c r="E451" s="106"/>
      <c r="F451" s="18"/>
    </row>
    <row r="452" spans="2:6" ht="12.75" x14ac:dyDescent="0.2">
      <c r="B452" s="34"/>
      <c r="C452" s="18"/>
      <c r="E452" s="106"/>
      <c r="F452" s="18"/>
    </row>
    <row r="453" spans="2:6" ht="12.75" x14ac:dyDescent="0.2">
      <c r="B453" s="34"/>
      <c r="C453" s="18"/>
      <c r="E453" s="106"/>
      <c r="F453" s="18"/>
    </row>
    <row r="454" spans="2:6" ht="12.75" x14ac:dyDescent="0.2">
      <c r="B454" s="34"/>
      <c r="C454" s="18"/>
      <c r="E454" s="106"/>
      <c r="F454" s="18"/>
    </row>
    <row r="455" spans="2:6" ht="12.75" x14ac:dyDescent="0.2">
      <c r="B455" s="34"/>
      <c r="C455" s="18"/>
      <c r="E455" s="106"/>
      <c r="F455" s="18"/>
    </row>
    <row r="456" spans="2:6" ht="12.75" x14ac:dyDescent="0.2">
      <c r="B456" s="34"/>
      <c r="C456" s="18"/>
      <c r="E456" s="106"/>
      <c r="F456" s="18"/>
    </row>
    <row r="457" spans="2:6" ht="12.75" x14ac:dyDescent="0.2">
      <c r="B457" s="34"/>
      <c r="C457" s="18"/>
      <c r="E457" s="106"/>
      <c r="F457" s="18"/>
    </row>
    <row r="458" spans="2:6" ht="12.75" x14ac:dyDescent="0.2">
      <c r="B458" s="34"/>
      <c r="C458" s="18"/>
      <c r="E458" s="106"/>
      <c r="F458" s="18"/>
    </row>
    <row r="459" spans="2:6" ht="12.75" x14ac:dyDescent="0.2">
      <c r="B459" s="34"/>
      <c r="C459" s="18"/>
      <c r="E459" s="106"/>
      <c r="F459" s="18"/>
    </row>
    <row r="460" spans="2:6" ht="12.75" x14ac:dyDescent="0.2">
      <c r="B460" s="34"/>
      <c r="C460" s="18"/>
      <c r="E460" s="106"/>
      <c r="F460" s="18"/>
    </row>
    <row r="461" spans="2:6" ht="12.75" x14ac:dyDescent="0.2">
      <c r="B461" s="34"/>
      <c r="C461" s="18"/>
      <c r="E461" s="106"/>
      <c r="F461" s="18"/>
    </row>
    <row r="462" spans="2:6" ht="12.75" x14ac:dyDescent="0.2">
      <c r="B462" s="34"/>
      <c r="C462" s="18"/>
      <c r="E462" s="106"/>
      <c r="F462" s="18"/>
    </row>
    <row r="463" spans="2:6" ht="12.75" x14ac:dyDescent="0.2">
      <c r="B463" s="34"/>
      <c r="C463" s="18"/>
      <c r="E463" s="106"/>
      <c r="F463" s="18"/>
    </row>
    <row r="464" spans="2:6" ht="12.75" x14ac:dyDescent="0.2">
      <c r="B464" s="34"/>
      <c r="C464" s="18"/>
      <c r="E464" s="106"/>
      <c r="F464" s="18"/>
    </row>
    <row r="465" spans="2:6" ht="12.75" x14ac:dyDescent="0.2">
      <c r="B465" s="34"/>
      <c r="C465" s="18"/>
      <c r="E465" s="106"/>
      <c r="F465" s="18"/>
    </row>
    <row r="466" spans="2:6" ht="12.75" x14ac:dyDescent="0.2">
      <c r="B466" s="34"/>
      <c r="C466" s="18"/>
      <c r="E466" s="106"/>
      <c r="F466" s="18"/>
    </row>
    <row r="467" spans="2:6" ht="12.75" x14ac:dyDescent="0.2">
      <c r="B467" s="34"/>
      <c r="C467" s="18"/>
      <c r="E467" s="106"/>
      <c r="F467" s="18"/>
    </row>
    <row r="468" spans="2:6" ht="12.75" x14ac:dyDescent="0.2">
      <c r="B468" s="34"/>
      <c r="C468" s="18"/>
      <c r="E468" s="106"/>
      <c r="F468" s="18"/>
    </row>
    <row r="469" spans="2:6" ht="12.75" x14ac:dyDescent="0.2">
      <c r="B469" s="34"/>
      <c r="C469" s="18"/>
      <c r="E469" s="106"/>
      <c r="F469" s="18"/>
    </row>
    <row r="470" spans="2:6" ht="12.75" x14ac:dyDescent="0.2">
      <c r="B470" s="34"/>
      <c r="C470" s="18"/>
      <c r="E470" s="106"/>
      <c r="F470" s="18"/>
    </row>
    <row r="471" spans="2:6" ht="12.75" x14ac:dyDescent="0.2">
      <c r="B471" s="34"/>
      <c r="C471" s="18"/>
      <c r="E471" s="106"/>
      <c r="F471" s="18"/>
    </row>
    <row r="472" spans="2:6" ht="12.75" x14ac:dyDescent="0.2">
      <c r="B472" s="34"/>
      <c r="C472" s="18"/>
      <c r="E472" s="106"/>
      <c r="F472" s="18"/>
    </row>
    <row r="473" spans="2:6" ht="12.75" x14ac:dyDescent="0.2">
      <c r="B473" s="34"/>
      <c r="C473" s="18"/>
      <c r="E473" s="106"/>
      <c r="F473" s="18"/>
    </row>
    <row r="474" spans="2:6" ht="12.75" x14ac:dyDescent="0.2">
      <c r="B474" s="34"/>
      <c r="C474" s="18"/>
      <c r="E474" s="106"/>
      <c r="F474" s="18"/>
    </row>
    <row r="475" spans="2:6" ht="12.75" x14ac:dyDescent="0.2">
      <c r="B475" s="34"/>
      <c r="C475" s="18"/>
      <c r="E475" s="106"/>
      <c r="F475" s="18"/>
    </row>
    <row r="476" spans="2:6" ht="12.75" x14ac:dyDescent="0.2">
      <c r="B476" s="34"/>
      <c r="C476" s="18"/>
      <c r="E476" s="106"/>
      <c r="F476" s="18"/>
    </row>
    <row r="477" spans="2:6" ht="12.75" x14ac:dyDescent="0.2">
      <c r="B477" s="34"/>
      <c r="C477" s="18"/>
      <c r="E477" s="106"/>
      <c r="F477" s="18"/>
    </row>
    <row r="478" spans="2:6" ht="12.75" x14ac:dyDescent="0.2">
      <c r="B478" s="34"/>
      <c r="C478" s="18"/>
      <c r="E478" s="106"/>
      <c r="F478" s="18"/>
    </row>
    <row r="479" spans="2:6" ht="12.75" x14ac:dyDescent="0.2">
      <c r="B479" s="34"/>
      <c r="C479" s="18"/>
      <c r="E479" s="106"/>
      <c r="F479" s="18"/>
    </row>
    <row r="480" spans="2:6" ht="12.75" x14ac:dyDescent="0.2">
      <c r="B480" s="34"/>
      <c r="C480" s="18"/>
      <c r="E480" s="106"/>
      <c r="F480" s="18"/>
    </row>
    <row r="481" spans="2:6" ht="12.75" x14ac:dyDescent="0.2">
      <c r="B481" s="34"/>
      <c r="C481" s="18"/>
      <c r="E481" s="106"/>
      <c r="F481" s="18"/>
    </row>
    <row r="482" spans="2:6" ht="12.75" x14ac:dyDescent="0.2">
      <c r="B482" s="34"/>
      <c r="C482" s="18"/>
      <c r="E482" s="106"/>
      <c r="F482" s="18"/>
    </row>
    <row r="483" spans="2:6" ht="12.75" x14ac:dyDescent="0.2">
      <c r="B483" s="34"/>
      <c r="C483" s="18"/>
      <c r="E483" s="106"/>
      <c r="F483" s="18"/>
    </row>
    <row r="484" spans="2:6" ht="12.75" x14ac:dyDescent="0.2">
      <c r="B484" s="34"/>
      <c r="C484" s="18"/>
      <c r="E484" s="106"/>
      <c r="F484" s="18"/>
    </row>
    <row r="485" spans="2:6" ht="12.75" x14ac:dyDescent="0.2">
      <c r="B485" s="34"/>
      <c r="C485" s="18"/>
      <c r="E485" s="106"/>
      <c r="F485" s="18"/>
    </row>
    <row r="486" spans="2:6" ht="12.75" x14ac:dyDescent="0.2">
      <c r="B486" s="34"/>
      <c r="C486" s="18"/>
      <c r="E486" s="106"/>
      <c r="F486" s="18"/>
    </row>
    <row r="487" spans="2:6" ht="12.75" x14ac:dyDescent="0.2">
      <c r="B487" s="34"/>
      <c r="C487" s="18"/>
      <c r="E487" s="106"/>
      <c r="F487" s="18"/>
    </row>
    <row r="488" spans="2:6" ht="12.75" x14ac:dyDescent="0.2">
      <c r="B488" s="34"/>
      <c r="C488" s="18"/>
      <c r="E488" s="106"/>
      <c r="F488" s="18"/>
    </row>
    <row r="489" spans="2:6" ht="12.75" x14ac:dyDescent="0.2">
      <c r="B489" s="34"/>
      <c r="C489" s="18"/>
      <c r="E489" s="106"/>
      <c r="F489" s="18"/>
    </row>
    <row r="490" spans="2:6" ht="12.75" x14ac:dyDescent="0.2">
      <c r="B490" s="34"/>
      <c r="C490" s="18"/>
      <c r="E490" s="106"/>
      <c r="F490" s="18"/>
    </row>
    <row r="491" spans="2:6" ht="12.75" x14ac:dyDescent="0.2">
      <c r="B491" s="34"/>
      <c r="C491" s="18"/>
      <c r="E491" s="106"/>
      <c r="F491" s="18"/>
    </row>
    <row r="492" spans="2:6" ht="12.75" x14ac:dyDescent="0.2">
      <c r="B492" s="34"/>
      <c r="C492" s="18"/>
      <c r="E492" s="106"/>
      <c r="F492" s="18"/>
    </row>
    <row r="493" spans="2:6" ht="12.75" x14ac:dyDescent="0.2">
      <c r="B493" s="34"/>
      <c r="C493" s="18"/>
      <c r="E493" s="106"/>
      <c r="F493" s="18"/>
    </row>
    <row r="494" spans="2:6" ht="12.75" x14ac:dyDescent="0.2">
      <c r="B494" s="34"/>
      <c r="C494" s="18"/>
      <c r="E494" s="106"/>
      <c r="F494" s="18"/>
    </row>
    <row r="495" spans="2:6" ht="12.75" x14ac:dyDescent="0.2">
      <c r="B495" s="34"/>
      <c r="C495" s="18"/>
      <c r="E495" s="106"/>
      <c r="F495" s="18"/>
    </row>
    <row r="496" spans="2:6" ht="12.75" x14ac:dyDescent="0.2">
      <c r="B496" s="34"/>
      <c r="C496" s="18"/>
      <c r="E496" s="106"/>
      <c r="F496" s="18"/>
    </row>
    <row r="497" spans="2:6" ht="12.75" x14ac:dyDescent="0.2">
      <c r="B497" s="34"/>
      <c r="C497" s="18"/>
      <c r="E497" s="106"/>
      <c r="F497" s="18"/>
    </row>
    <row r="498" spans="2:6" ht="12.75" x14ac:dyDescent="0.2">
      <c r="B498" s="34"/>
      <c r="C498" s="18"/>
      <c r="E498" s="106"/>
      <c r="F498" s="18"/>
    </row>
    <row r="499" spans="2:6" ht="12.75" x14ac:dyDescent="0.2">
      <c r="B499" s="34"/>
      <c r="C499" s="18"/>
      <c r="E499" s="106"/>
      <c r="F499" s="18"/>
    </row>
    <row r="500" spans="2:6" ht="12.75" x14ac:dyDescent="0.2">
      <c r="B500" s="34"/>
      <c r="C500" s="18"/>
      <c r="E500" s="106"/>
      <c r="F500" s="18"/>
    </row>
    <row r="501" spans="2:6" ht="12.75" x14ac:dyDescent="0.2">
      <c r="B501" s="34"/>
      <c r="C501" s="18"/>
      <c r="E501" s="106"/>
      <c r="F501" s="18"/>
    </row>
    <row r="502" spans="2:6" ht="12.75" x14ac:dyDescent="0.2">
      <c r="B502" s="34"/>
      <c r="C502" s="18"/>
      <c r="E502" s="106"/>
      <c r="F502" s="18"/>
    </row>
    <row r="503" spans="2:6" ht="12.75" x14ac:dyDescent="0.2">
      <c r="B503" s="34"/>
      <c r="C503" s="18"/>
      <c r="E503" s="106"/>
      <c r="F503" s="18"/>
    </row>
    <row r="504" spans="2:6" ht="12.75" x14ac:dyDescent="0.2">
      <c r="B504" s="34"/>
      <c r="C504" s="18"/>
      <c r="E504" s="106"/>
      <c r="F504" s="18"/>
    </row>
    <row r="505" spans="2:6" ht="12.75" x14ac:dyDescent="0.2">
      <c r="B505" s="34"/>
      <c r="C505" s="18"/>
      <c r="E505" s="106"/>
      <c r="F505" s="18"/>
    </row>
    <row r="506" spans="2:6" ht="12.75" x14ac:dyDescent="0.2">
      <c r="B506" s="34"/>
      <c r="C506" s="18"/>
      <c r="E506" s="106"/>
      <c r="F506" s="18"/>
    </row>
    <row r="507" spans="2:6" ht="12.75" x14ac:dyDescent="0.2">
      <c r="B507" s="34"/>
      <c r="C507" s="18"/>
      <c r="E507" s="106"/>
      <c r="F507" s="18"/>
    </row>
    <row r="508" spans="2:6" ht="12.75" x14ac:dyDescent="0.2">
      <c r="B508" s="34"/>
      <c r="C508" s="18"/>
      <c r="E508" s="106"/>
      <c r="F508" s="18"/>
    </row>
    <row r="509" spans="2:6" ht="12.75" x14ac:dyDescent="0.2">
      <c r="B509" s="34"/>
      <c r="C509" s="18"/>
      <c r="E509" s="106"/>
      <c r="F509" s="18"/>
    </row>
    <row r="510" spans="2:6" ht="12.75" x14ac:dyDescent="0.2">
      <c r="B510" s="34"/>
      <c r="C510" s="18"/>
      <c r="E510" s="106"/>
      <c r="F510" s="18"/>
    </row>
    <row r="511" spans="2:6" ht="12.75" x14ac:dyDescent="0.2">
      <c r="B511" s="34"/>
      <c r="C511" s="18"/>
      <c r="E511" s="106"/>
      <c r="F511" s="18"/>
    </row>
    <row r="512" spans="2:6" ht="12.75" x14ac:dyDescent="0.2">
      <c r="B512" s="34"/>
      <c r="C512" s="18"/>
      <c r="E512" s="106"/>
      <c r="F512" s="18"/>
    </row>
    <row r="513" spans="2:6" ht="12.75" x14ac:dyDescent="0.2">
      <c r="B513" s="34"/>
      <c r="C513" s="18"/>
      <c r="E513" s="106"/>
      <c r="F513" s="18"/>
    </row>
    <row r="514" spans="2:6" ht="12.75" x14ac:dyDescent="0.2">
      <c r="B514" s="34"/>
      <c r="C514" s="18"/>
      <c r="E514" s="106"/>
      <c r="F514" s="18"/>
    </row>
    <row r="515" spans="2:6" ht="12.75" x14ac:dyDescent="0.2">
      <c r="B515" s="34"/>
      <c r="C515" s="18"/>
      <c r="E515" s="106"/>
      <c r="F515" s="18"/>
    </row>
    <row r="516" spans="2:6" ht="12.75" x14ac:dyDescent="0.2">
      <c r="B516" s="34"/>
      <c r="C516" s="18"/>
      <c r="E516" s="106"/>
      <c r="F516" s="18"/>
    </row>
    <row r="517" spans="2:6" ht="12.75" x14ac:dyDescent="0.2">
      <c r="B517" s="34"/>
      <c r="C517" s="18"/>
      <c r="E517" s="106"/>
      <c r="F517" s="18"/>
    </row>
    <row r="518" spans="2:6" ht="12.75" x14ac:dyDescent="0.2">
      <c r="B518" s="34"/>
      <c r="C518" s="18"/>
      <c r="E518" s="106"/>
      <c r="F518" s="18"/>
    </row>
    <row r="519" spans="2:6" ht="12.75" x14ac:dyDescent="0.2">
      <c r="B519" s="34"/>
      <c r="C519" s="18"/>
      <c r="E519" s="106"/>
      <c r="F519" s="18"/>
    </row>
    <row r="520" spans="2:6" ht="12.75" x14ac:dyDescent="0.2">
      <c r="B520" s="34"/>
      <c r="C520" s="18"/>
      <c r="E520" s="106"/>
      <c r="F520" s="18"/>
    </row>
    <row r="521" spans="2:6" ht="12.75" x14ac:dyDescent="0.2">
      <c r="B521" s="34"/>
      <c r="C521" s="18"/>
      <c r="E521" s="106"/>
      <c r="F521" s="18"/>
    </row>
    <row r="522" spans="2:6" ht="12.75" x14ac:dyDescent="0.2">
      <c r="B522" s="34"/>
      <c r="C522" s="18"/>
      <c r="E522" s="106"/>
      <c r="F522" s="18"/>
    </row>
    <row r="523" spans="2:6" ht="12.75" x14ac:dyDescent="0.2">
      <c r="B523" s="34"/>
      <c r="C523" s="18"/>
      <c r="E523" s="106"/>
      <c r="F523" s="18"/>
    </row>
    <row r="524" spans="2:6" ht="12.75" x14ac:dyDescent="0.2">
      <c r="B524" s="34"/>
      <c r="C524" s="18"/>
      <c r="E524" s="106"/>
      <c r="F524" s="18"/>
    </row>
    <row r="525" spans="2:6" ht="12.75" x14ac:dyDescent="0.2">
      <c r="B525" s="34"/>
      <c r="C525" s="18"/>
      <c r="E525" s="106"/>
      <c r="F525" s="18"/>
    </row>
    <row r="526" spans="2:6" ht="12.75" x14ac:dyDescent="0.2">
      <c r="B526" s="34"/>
      <c r="C526" s="18"/>
      <c r="E526" s="106"/>
      <c r="F526" s="18"/>
    </row>
    <row r="527" spans="2:6" ht="12.75" x14ac:dyDescent="0.2">
      <c r="B527" s="34"/>
      <c r="C527" s="18"/>
      <c r="E527" s="106"/>
      <c r="F527" s="18"/>
    </row>
    <row r="528" spans="2:6" ht="12.75" x14ac:dyDescent="0.2">
      <c r="B528" s="34"/>
      <c r="C528" s="18"/>
      <c r="E528" s="106"/>
      <c r="F528" s="18"/>
    </row>
    <row r="529" spans="2:6" ht="12.75" x14ac:dyDescent="0.2">
      <c r="B529" s="34"/>
      <c r="C529" s="18"/>
      <c r="E529" s="106"/>
      <c r="F529" s="18"/>
    </row>
    <row r="530" spans="2:6" ht="12.75" x14ac:dyDescent="0.2">
      <c r="B530" s="34"/>
      <c r="C530" s="18"/>
      <c r="E530" s="106"/>
      <c r="F530" s="18"/>
    </row>
    <row r="531" spans="2:6" ht="12.75" x14ac:dyDescent="0.2">
      <c r="B531" s="34"/>
      <c r="C531" s="18"/>
      <c r="E531" s="106"/>
      <c r="F531" s="18"/>
    </row>
    <row r="532" spans="2:6" ht="12.75" x14ac:dyDescent="0.2">
      <c r="B532" s="34"/>
      <c r="C532" s="18"/>
      <c r="E532" s="106"/>
      <c r="F532" s="18"/>
    </row>
    <row r="533" spans="2:6" ht="12.75" x14ac:dyDescent="0.2">
      <c r="B533" s="34"/>
      <c r="C533" s="18"/>
      <c r="E533" s="106"/>
      <c r="F533" s="18"/>
    </row>
    <row r="534" spans="2:6" ht="12.75" x14ac:dyDescent="0.2">
      <c r="B534" s="34"/>
      <c r="C534" s="18"/>
      <c r="E534" s="106"/>
      <c r="F534" s="18"/>
    </row>
    <row r="535" spans="2:6" ht="12.75" x14ac:dyDescent="0.2">
      <c r="B535" s="34"/>
      <c r="C535" s="18"/>
      <c r="E535" s="106"/>
      <c r="F535" s="18"/>
    </row>
    <row r="536" spans="2:6" ht="12.75" x14ac:dyDescent="0.2">
      <c r="B536" s="34"/>
      <c r="C536" s="18"/>
      <c r="E536" s="106"/>
      <c r="F536" s="18"/>
    </row>
    <row r="537" spans="2:6" ht="12.75" x14ac:dyDescent="0.2">
      <c r="B537" s="34"/>
      <c r="C537" s="18"/>
      <c r="E537" s="106"/>
      <c r="F537" s="18"/>
    </row>
    <row r="538" spans="2:6" ht="12.75" x14ac:dyDescent="0.2">
      <c r="B538" s="34"/>
      <c r="C538" s="18"/>
      <c r="E538" s="106"/>
      <c r="F538" s="18"/>
    </row>
    <row r="539" spans="2:6" ht="12.75" x14ac:dyDescent="0.2">
      <c r="B539" s="34"/>
      <c r="C539" s="18"/>
      <c r="E539" s="106"/>
      <c r="F539" s="18"/>
    </row>
    <row r="540" spans="2:6" ht="12.75" x14ac:dyDescent="0.2">
      <c r="B540" s="34"/>
      <c r="C540" s="18"/>
      <c r="E540" s="106"/>
      <c r="F540" s="18"/>
    </row>
    <row r="541" spans="2:6" ht="12.75" x14ac:dyDescent="0.2">
      <c r="B541" s="34"/>
      <c r="C541" s="18"/>
      <c r="E541" s="106"/>
      <c r="F541" s="18"/>
    </row>
    <row r="542" spans="2:6" ht="12.75" x14ac:dyDescent="0.2">
      <c r="B542" s="34"/>
      <c r="C542" s="18"/>
      <c r="E542" s="106"/>
      <c r="F542" s="18"/>
    </row>
    <row r="543" spans="2:6" ht="12.75" x14ac:dyDescent="0.2">
      <c r="B543" s="34"/>
      <c r="C543" s="18"/>
      <c r="E543" s="106"/>
      <c r="F543" s="18"/>
    </row>
    <row r="544" spans="2:6" ht="12.75" x14ac:dyDescent="0.2">
      <c r="B544" s="34"/>
      <c r="C544" s="18"/>
      <c r="E544" s="106"/>
      <c r="F544" s="18"/>
    </row>
    <row r="545" spans="2:6" ht="12.75" x14ac:dyDescent="0.2">
      <c r="B545" s="34"/>
      <c r="C545" s="18"/>
      <c r="E545" s="106"/>
      <c r="F545" s="18"/>
    </row>
    <row r="546" spans="2:6" ht="12.75" x14ac:dyDescent="0.2">
      <c r="B546" s="34"/>
      <c r="C546" s="18"/>
      <c r="E546" s="106"/>
      <c r="F546" s="18"/>
    </row>
    <row r="547" spans="2:6" ht="12.75" x14ac:dyDescent="0.2">
      <c r="B547" s="34"/>
      <c r="C547" s="18"/>
      <c r="E547" s="106"/>
      <c r="F547" s="18"/>
    </row>
    <row r="548" spans="2:6" ht="12.75" x14ac:dyDescent="0.2">
      <c r="B548" s="34"/>
      <c r="C548" s="18"/>
      <c r="E548" s="106"/>
      <c r="F548" s="18"/>
    </row>
    <row r="549" spans="2:6" ht="12.75" x14ac:dyDescent="0.2">
      <c r="B549" s="34"/>
      <c r="C549" s="18"/>
      <c r="E549" s="106"/>
      <c r="F549" s="18"/>
    </row>
    <row r="550" spans="2:6" ht="12.75" x14ac:dyDescent="0.2">
      <c r="B550" s="34"/>
      <c r="C550" s="18"/>
      <c r="E550" s="106"/>
      <c r="F550" s="18"/>
    </row>
    <row r="551" spans="2:6" ht="12.75" x14ac:dyDescent="0.2">
      <c r="B551" s="34"/>
      <c r="C551" s="18"/>
      <c r="E551" s="106"/>
      <c r="F551" s="18"/>
    </row>
    <row r="552" spans="2:6" ht="12.75" x14ac:dyDescent="0.2">
      <c r="B552" s="34"/>
      <c r="C552" s="18"/>
      <c r="E552" s="106"/>
      <c r="F552" s="18"/>
    </row>
    <row r="553" spans="2:6" ht="12.75" x14ac:dyDescent="0.2">
      <c r="B553" s="34"/>
      <c r="C553" s="18"/>
      <c r="E553" s="106"/>
      <c r="F553" s="18"/>
    </row>
    <row r="554" spans="2:6" ht="12.75" x14ac:dyDescent="0.2">
      <c r="B554" s="34"/>
      <c r="C554" s="18"/>
      <c r="E554" s="106"/>
      <c r="F554" s="18"/>
    </row>
    <row r="555" spans="2:6" ht="12.75" x14ac:dyDescent="0.2">
      <c r="B555" s="34"/>
      <c r="C555" s="18"/>
      <c r="E555" s="106"/>
      <c r="F555" s="18"/>
    </row>
    <row r="556" spans="2:6" ht="12.75" x14ac:dyDescent="0.2">
      <c r="B556" s="34"/>
      <c r="C556" s="18"/>
      <c r="E556" s="106"/>
      <c r="F556" s="18"/>
    </row>
    <row r="557" spans="2:6" ht="12.75" x14ac:dyDescent="0.2">
      <c r="B557" s="34"/>
      <c r="C557" s="18"/>
      <c r="E557" s="106"/>
      <c r="F557" s="18"/>
    </row>
    <row r="558" spans="2:6" ht="12.75" x14ac:dyDescent="0.2">
      <c r="B558" s="34"/>
      <c r="C558" s="18"/>
      <c r="E558" s="106"/>
      <c r="F558" s="18"/>
    </row>
    <row r="559" spans="2:6" ht="12.75" x14ac:dyDescent="0.2">
      <c r="B559" s="34"/>
      <c r="C559" s="18"/>
      <c r="E559" s="106"/>
      <c r="F559" s="18"/>
    </row>
    <row r="560" spans="2:6" ht="12.75" x14ac:dyDescent="0.2">
      <c r="B560" s="34"/>
      <c r="C560" s="18"/>
      <c r="E560" s="106"/>
      <c r="F560" s="18"/>
    </row>
    <row r="561" spans="2:6" ht="12.75" x14ac:dyDescent="0.2">
      <c r="B561" s="34"/>
      <c r="C561" s="18"/>
      <c r="E561" s="106"/>
      <c r="F561" s="18"/>
    </row>
    <row r="562" spans="2:6" ht="12.75" x14ac:dyDescent="0.2">
      <c r="B562" s="34"/>
      <c r="C562" s="18"/>
      <c r="E562" s="106"/>
      <c r="F562" s="18"/>
    </row>
    <row r="563" spans="2:6" ht="12.75" x14ac:dyDescent="0.2">
      <c r="B563" s="34"/>
      <c r="C563" s="18"/>
      <c r="E563" s="106"/>
      <c r="F563" s="18"/>
    </row>
    <row r="564" spans="2:6" ht="12.75" x14ac:dyDescent="0.2">
      <c r="B564" s="34"/>
      <c r="C564" s="18"/>
      <c r="E564" s="106"/>
      <c r="F564" s="18"/>
    </row>
    <row r="565" spans="2:6" ht="12.75" x14ac:dyDescent="0.2">
      <c r="B565" s="34"/>
      <c r="C565" s="18"/>
      <c r="E565" s="106"/>
      <c r="F565" s="18"/>
    </row>
    <row r="566" spans="2:6" ht="12.75" x14ac:dyDescent="0.2">
      <c r="B566" s="34"/>
      <c r="C566" s="18"/>
      <c r="E566" s="106"/>
      <c r="F566" s="18"/>
    </row>
    <row r="567" spans="2:6" ht="12.75" x14ac:dyDescent="0.2">
      <c r="B567" s="34"/>
      <c r="C567" s="18"/>
      <c r="E567" s="106"/>
      <c r="F567" s="18"/>
    </row>
    <row r="568" spans="2:6" ht="12.75" x14ac:dyDescent="0.2">
      <c r="B568" s="34"/>
      <c r="C568" s="18"/>
      <c r="E568" s="106"/>
      <c r="F568" s="18"/>
    </row>
    <row r="569" spans="2:6" ht="12.75" x14ac:dyDescent="0.2">
      <c r="B569" s="34"/>
      <c r="C569" s="18"/>
      <c r="E569" s="106"/>
      <c r="F569" s="18"/>
    </row>
    <row r="570" spans="2:6" ht="12.75" x14ac:dyDescent="0.2">
      <c r="B570" s="34"/>
      <c r="C570" s="18"/>
      <c r="E570" s="106"/>
      <c r="F570" s="18"/>
    </row>
    <row r="571" spans="2:6" ht="12.75" x14ac:dyDescent="0.2">
      <c r="B571" s="34"/>
      <c r="C571" s="18"/>
      <c r="E571" s="106"/>
      <c r="F571" s="18"/>
    </row>
    <row r="572" spans="2:6" ht="12.75" x14ac:dyDescent="0.2">
      <c r="B572" s="34"/>
      <c r="C572" s="18"/>
      <c r="E572" s="106"/>
      <c r="F572" s="18"/>
    </row>
    <row r="573" spans="2:6" ht="12.75" x14ac:dyDescent="0.2">
      <c r="B573" s="34"/>
      <c r="C573" s="18"/>
      <c r="E573" s="106"/>
      <c r="F573" s="18"/>
    </row>
    <row r="574" spans="2:6" ht="12.75" x14ac:dyDescent="0.2">
      <c r="B574" s="34"/>
      <c r="C574" s="18"/>
      <c r="E574" s="106"/>
      <c r="F574" s="18"/>
    </row>
    <row r="575" spans="2:6" ht="12.75" x14ac:dyDescent="0.2">
      <c r="B575" s="34"/>
      <c r="C575" s="18"/>
      <c r="E575" s="106"/>
      <c r="F575" s="18"/>
    </row>
    <row r="576" spans="2:6" ht="12.75" x14ac:dyDescent="0.2">
      <c r="B576" s="34"/>
      <c r="C576" s="18"/>
      <c r="E576" s="106"/>
      <c r="F576" s="18"/>
    </row>
    <row r="577" spans="2:6" ht="12.75" x14ac:dyDescent="0.2">
      <c r="B577" s="34"/>
      <c r="C577" s="18"/>
      <c r="E577" s="106"/>
      <c r="F577" s="18"/>
    </row>
    <row r="578" spans="2:6" ht="12.75" x14ac:dyDescent="0.2">
      <c r="B578" s="34"/>
      <c r="C578" s="18"/>
      <c r="E578" s="106"/>
      <c r="F578" s="18"/>
    </row>
    <row r="579" spans="2:6" ht="12.75" x14ac:dyDescent="0.2">
      <c r="B579" s="34"/>
      <c r="C579" s="18"/>
      <c r="E579" s="106"/>
      <c r="F579" s="18"/>
    </row>
    <row r="580" spans="2:6" ht="12.75" x14ac:dyDescent="0.2">
      <c r="B580" s="34"/>
      <c r="C580" s="18"/>
      <c r="E580" s="106"/>
      <c r="F580" s="18"/>
    </row>
    <row r="581" spans="2:6" ht="12.75" x14ac:dyDescent="0.2">
      <c r="B581" s="34"/>
      <c r="C581" s="18"/>
      <c r="E581" s="106"/>
      <c r="F581" s="18"/>
    </row>
    <row r="582" spans="2:6" ht="12.75" x14ac:dyDescent="0.2">
      <c r="B582" s="34"/>
      <c r="C582" s="18"/>
      <c r="E582" s="106"/>
      <c r="F582" s="18"/>
    </row>
    <row r="583" spans="2:6" ht="12.75" x14ac:dyDescent="0.2">
      <c r="B583" s="34"/>
      <c r="C583" s="18"/>
      <c r="E583" s="106"/>
      <c r="F583" s="18"/>
    </row>
    <row r="584" spans="2:6" ht="12.75" x14ac:dyDescent="0.2">
      <c r="B584" s="34"/>
      <c r="C584" s="18"/>
      <c r="E584" s="106"/>
      <c r="F584" s="18"/>
    </row>
    <row r="585" spans="2:6" ht="12.75" x14ac:dyDescent="0.2">
      <c r="B585" s="34"/>
      <c r="C585" s="18"/>
      <c r="E585" s="106"/>
      <c r="F585" s="18"/>
    </row>
    <row r="586" spans="2:6" ht="12.75" x14ac:dyDescent="0.2">
      <c r="B586" s="34"/>
      <c r="C586" s="18"/>
      <c r="E586" s="106"/>
      <c r="F586" s="18"/>
    </row>
    <row r="587" spans="2:6" ht="12.75" x14ac:dyDescent="0.2">
      <c r="B587" s="34"/>
      <c r="C587" s="18"/>
      <c r="E587" s="106"/>
      <c r="F587" s="18"/>
    </row>
    <row r="588" spans="2:6" ht="12.75" x14ac:dyDescent="0.2">
      <c r="B588" s="34"/>
      <c r="C588" s="18"/>
      <c r="E588" s="106"/>
      <c r="F588" s="18"/>
    </row>
    <row r="589" spans="2:6" ht="12.75" x14ac:dyDescent="0.2">
      <c r="B589" s="34"/>
      <c r="C589" s="18"/>
      <c r="E589" s="106"/>
      <c r="F589" s="18"/>
    </row>
    <row r="590" spans="2:6" ht="12.75" x14ac:dyDescent="0.2">
      <c r="B590" s="34"/>
      <c r="C590" s="18"/>
      <c r="E590" s="106"/>
      <c r="F590" s="18"/>
    </row>
    <row r="591" spans="2:6" ht="12.75" x14ac:dyDescent="0.2">
      <c r="B591" s="34"/>
      <c r="C591" s="18"/>
      <c r="E591" s="106"/>
      <c r="F591" s="18"/>
    </row>
    <row r="592" spans="2:6" ht="12.75" x14ac:dyDescent="0.2">
      <c r="B592" s="34"/>
      <c r="C592" s="18"/>
      <c r="E592" s="106"/>
      <c r="F592" s="18"/>
    </row>
    <row r="593" spans="2:6" ht="12.75" x14ac:dyDescent="0.2">
      <c r="B593" s="34"/>
      <c r="C593" s="18"/>
      <c r="E593" s="106"/>
      <c r="F593" s="18"/>
    </row>
    <row r="594" spans="2:6" ht="12.75" x14ac:dyDescent="0.2">
      <c r="B594" s="34"/>
      <c r="C594" s="18"/>
      <c r="E594" s="106"/>
      <c r="F594" s="18"/>
    </row>
    <row r="595" spans="2:6" ht="12.75" x14ac:dyDescent="0.2">
      <c r="B595" s="34"/>
      <c r="C595" s="18"/>
      <c r="E595" s="106"/>
      <c r="F595" s="18"/>
    </row>
    <row r="596" spans="2:6" ht="12.75" x14ac:dyDescent="0.2">
      <c r="B596" s="34"/>
      <c r="C596" s="18"/>
      <c r="E596" s="106"/>
      <c r="F596" s="18"/>
    </row>
    <row r="597" spans="2:6" ht="12.75" x14ac:dyDescent="0.2">
      <c r="B597" s="34"/>
      <c r="C597" s="18"/>
      <c r="E597" s="106"/>
      <c r="F597" s="18"/>
    </row>
    <row r="598" spans="2:6" ht="12.75" x14ac:dyDescent="0.2">
      <c r="B598" s="34"/>
      <c r="C598" s="18"/>
      <c r="E598" s="106"/>
      <c r="F598" s="18"/>
    </row>
    <row r="599" spans="2:6" ht="12.75" x14ac:dyDescent="0.2">
      <c r="B599" s="34"/>
      <c r="C599" s="18"/>
      <c r="E599" s="106"/>
      <c r="F599" s="18"/>
    </row>
    <row r="600" spans="2:6" ht="12.75" x14ac:dyDescent="0.2">
      <c r="B600" s="34"/>
      <c r="C600" s="18"/>
      <c r="E600" s="106"/>
      <c r="F600" s="18"/>
    </row>
    <row r="601" spans="2:6" ht="12.75" x14ac:dyDescent="0.2">
      <c r="B601" s="34"/>
      <c r="C601" s="18"/>
      <c r="E601" s="106"/>
      <c r="F601" s="18"/>
    </row>
    <row r="602" spans="2:6" ht="12.75" x14ac:dyDescent="0.2">
      <c r="B602" s="34"/>
      <c r="C602" s="18"/>
      <c r="E602" s="106"/>
      <c r="F602" s="18"/>
    </row>
    <row r="603" spans="2:6" ht="12.75" x14ac:dyDescent="0.2">
      <c r="B603" s="34"/>
      <c r="C603" s="18"/>
      <c r="E603" s="106"/>
      <c r="F603" s="18"/>
    </row>
    <row r="604" spans="2:6" ht="12.75" x14ac:dyDescent="0.2">
      <c r="B604" s="34"/>
      <c r="C604" s="18"/>
      <c r="E604" s="106"/>
      <c r="F604" s="18"/>
    </row>
    <row r="605" spans="2:6" ht="12.75" x14ac:dyDescent="0.2">
      <c r="B605" s="34"/>
      <c r="C605" s="18"/>
      <c r="E605" s="106"/>
      <c r="F605" s="18"/>
    </row>
    <row r="606" spans="2:6" ht="12.75" x14ac:dyDescent="0.2">
      <c r="B606" s="34"/>
      <c r="C606" s="18"/>
      <c r="E606" s="106"/>
      <c r="F606" s="18"/>
    </row>
    <row r="607" spans="2:6" ht="12.75" x14ac:dyDescent="0.2">
      <c r="B607" s="34"/>
      <c r="C607" s="18"/>
      <c r="E607" s="106"/>
      <c r="F607" s="18"/>
    </row>
    <row r="608" spans="2:6" ht="12.75" x14ac:dyDescent="0.2">
      <c r="B608" s="34"/>
      <c r="C608" s="18"/>
      <c r="E608" s="106"/>
      <c r="F608" s="18"/>
    </row>
    <row r="609" spans="2:6" ht="12.75" x14ac:dyDescent="0.2">
      <c r="B609" s="34"/>
      <c r="C609" s="18"/>
      <c r="E609" s="106"/>
      <c r="F609" s="18"/>
    </row>
    <row r="610" spans="2:6" ht="12.75" x14ac:dyDescent="0.2">
      <c r="B610" s="34"/>
      <c r="C610" s="18"/>
      <c r="E610" s="106"/>
      <c r="F610" s="18"/>
    </row>
    <row r="611" spans="2:6" ht="12.75" x14ac:dyDescent="0.2">
      <c r="B611" s="34"/>
      <c r="C611" s="18"/>
      <c r="E611" s="106"/>
      <c r="F611" s="18"/>
    </row>
    <row r="612" spans="2:6" ht="12.75" x14ac:dyDescent="0.2">
      <c r="B612" s="34"/>
      <c r="C612" s="18"/>
      <c r="E612" s="106"/>
      <c r="F612" s="18"/>
    </row>
    <row r="613" spans="2:6" ht="12.75" x14ac:dyDescent="0.2">
      <c r="B613" s="34"/>
      <c r="C613" s="18"/>
      <c r="E613" s="106"/>
      <c r="F613" s="18"/>
    </row>
    <row r="614" spans="2:6" ht="12.75" x14ac:dyDescent="0.2">
      <c r="B614" s="34"/>
      <c r="C614" s="18"/>
      <c r="E614" s="106"/>
      <c r="F614" s="18"/>
    </row>
    <row r="615" spans="2:6" ht="12.75" x14ac:dyDescent="0.2">
      <c r="B615" s="34"/>
      <c r="C615" s="18"/>
      <c r="E615" s="106"/>
      <c r="F615" s="18"/>
    </row>
    <row r="616" spans="2:6" ht="12.75" x14ac:dyDescent="0.2">
      <c r="B616" s="34"/>
      <c r="C616" s="18"/>
      <c r="E616" s="106"/>
      <c r="F616" s="18"/>
    </row>
    <row r="617" spans="2:6" ht="12.75" x14ac:dyDescent="0.2">
      <c r="B617" s="34"/>
      <c r="C617" s="18"/>
      <c r="E617" s="106"/>
      <c r="F617" s="18"/>
    </row>
    <row r="618" spans="2:6" ht="12.75" x14ac:dyDescent="0.2">
      <c r="B618" s="34"/>
      <c r="C618" s="18"/>
      <c r="E618" s="106"/>
      <c r="F618" s="18"/>
    </row>
    <row r="619" spans="2:6" ht="12.75" x14ac:dyDescent="0.2">
      <c r="B619" s="34"/>
      <c r="C619" s="18"/>
      <c r="E619" s="106"/>
      <c r="F619" s="18"/>
    </row>
    <row r="620" spans="2:6" ht="12.75" x14ac:dyDescent="0.2">
      <c r="B620" s="34"/>
      <c r="C620" s="18"/>
      <c r="E620" s="106"/>
      <c r="F620" s="18"/>
    </row>
    <row r="621" spans="2:6" ht="12.75" x14ac:dyDescent="0.2">
      <c r="B621" s="34"/>
      <c r="C621" s="18"/>
      <c r="E621" s="106"/>
      <c r="F621" s="18"/>
    </row>
    <row r="622" spans="2:6" ht="12.75" x14ac:dyDescent="0.2">
      <c r="B622" s="34"/>
      <c r="C622" s="18"/>
      <c r="E622" s="106"/>
      <c r="F622" s="18"/>
    </row>
    <row r="623" spans="2:6" ht="12.75" x14ac:dyDescent="0.2">
      <c r="B623" s="34"/>
      <c r="C623" s="18"/>
      <c r="E623" s="106"/>
      <c r="F623" s="18"/>
    </row>
    <row r="624" spans="2:6" ht="12.75" x14ac:dyDescent="0.2">
      <c r="B624" s="34"/>
      <c r="C624" s="18"/>
      <c r="E624" s="106"/>
      <c r="F624" s="18"/>
    </row>
    <row r="625" spans="2:6" ht="12.75" x14ac:dyDescent="0.2">
      <c r="B625" s="34"/>
      <c r="C625" s="18"/>
      <c r="E625" s="106"/>
      <c r="F625" s="18"/>
    </row>
    <row r="626" spans="2:6" ht="12.75" x14ac:dyDescent="0.2">
      <c r="B626" s="34"/>
      <c r="C626" s="18"/>
      <c r="E626" s="106"/>
      <c r="F626" s="18"/>
    </row>
    <row r="627" spans="2:6" ht="12.75" x14ac:dyDescent="0.2">
      <c r="B627" s="34"/>
      <c r="C627" s="18"/>
      <c r="E627" s="106"/>
      <c r="F627" s="18"/>
    </row>
    <row r="628" spans="2:6" ht="12.75" x14ac:dyDescent="0.2">
      <c r="B628" s="34"/>
      <c r="C628" s="18"/>
      <c r="E628" s="106"/>
      <c r="F628" s="18"/>
    </row>
    <row r="629" spans="2:6" ht="12.75" x14ac:dyDescent="0.2">
      <c r="B629" s="34"/>
      <c r="C629" s="18"/>
      <c r="E629" s="106"/>
      <c r="F629" s="18"/>
    </row>
    <row r="630" spans="2:6" ht="12.75" x14ac:dyDescent="0.2">
      <c r="B630" s="34"/>
      <c r="C630" s="18"/>
      <c r="E630" s="106"/>
      <c r="F630" s="18"/>
    </row>
    <row r="631" spans="2:6" ht="12.75" x14ac:dyDescent="0.2">
      <c r="B631" s="34"/>
      <c r="C631" s="18"/>
      <c r="E631" s="106"/>
      <c r="F631" s="18"/>
    </row>
    <row r="632" spans="2:6" ht="12.75" x14ac:dyDescent="0.2">
      <c r="B632" s="34"/>
      <c r="C632" s="18"/>
      <c r="E632" s="106"/>
      <c r="F632" s="18"/>
    </row>
    <row r="633" spans="2:6" ht="12.75" x14ac:dyDescent="0.2">
      <c r="B633" s="34"/>
      <c r="C633" s="18"/>
      <c r="E633" s="106"/>
      <c r="F633" s="18"/>
    </row>
    <row r="634" spans="2:6" ht="12.75" x14ac:dyDescent="0.2">
      <c r="B634" s="34"/>
      <c r="C634" s="18"/>
      <c r="E634" s="106"/>
      <c r="F634" s="18"/>
    </row>
    <row r="635" spans="2:6" ht="12.75" x14ac:dyDescent="0.2">
      <c r="B635" s="34"/>
      <c r="C635" s="18"/>
      <c r="E635" s="106"/>
      <c r="F635" s="18"/>
    </row>
    <row r="636" spans="2:6" ht="12.75" x14ac:dyDescent="0.2">
      <c r="B636" s="34"/>
      <c r="C636" s="18"/>
      <c r="E636" s="106"/>
      <c r="F636" s="18"/>
    </row>
    <row r="637" spans="2:6" ht="12.75" x14ac:dyDescent="0.2">
      <c r="B637" s="34"/>
      <c r="C637" s="18"/>
      <c r="E637" s="106"/>
      <c r="F637" s="18"/>
    </row>
    <row r="638" spans="2:6" ht="12.75" x14ac:dyDescent="0.2">
      <c r="B638" s="34"/>
      <c r="C638" s="18"/>
      <c r="E638" s="106"/>
      <c r="F638" s="18"/>
    </row>
    <row r="639" spans="2:6" ht="12.75" x14ac:dyDescent="0.2">
      <c r="B639" s="34"/>
      <c r="C639" s="18"/>
      <c r="E639" s="106"/>
      <c r="F639" s="18"/>
    </row>
    <row r="640" spans="2:6" ht="12.75" x14ac:dyDescent="0.2">
      <c r="B640" s="34"/>
      <c r="C640" s="18"/>
      <c r="E640" s="106"/>
      <c r="F640" s="18"/>
    </row>
    <row r="641" spans="2:6" ht="12.75" x14ac:dyDescent="0.2">
      <c r="B641" s="34"/>
      <c r="C641" s="18"/>
      <c r="E641" s="106"/>
      <c r="F641" s="18"/>
    </row>
    <row r="642" spans="2:6" ht="12.75" x14ac:dyDescent="0.2">
      <c r="B642" s="34"/>
      <c r="C642" s="18"/>
      <c r="E642" s="106"/>
      <c r="F642" s="18"/>
    </row>
    <row r="643" spans="2:6" ht="12.75" x14ac:dyDescent="0.2">
      <c r="B643" s="34"/>
      <c r="C643" s="18"/>
      <c r="E643" s="106"/>
      <c r="F643" s="18"/>
    </row>
    <row r="644" spans="2:6" ht="12.75" x14ac:dyDescent="0.2">
      <c r="B644" s="34"/>
      <c r="C644" s="18"/>
      <c r="E644" s="106"/>
      <c r="F644" s="18"/>
    </row>
    <row r="645" spans="2:6" ht="12.75" x14ac:dyDescent="0.2">
      <c r="B645" s="34"/>
      <c r="C645" s="18"/>
      <c r="E645" s="106"/>
      <c r="F645" s="18"/>
    </row>
    <row r="646" spans="2:6" ht="12.75" x14ac:dyDescent="0.2">
      <c r="B646" s="34"/>
      <c r="C646" s="18"/>
      <c r="E646" s="106"/>
      <c r="F646" s="18"/>
    </row>
    <row r="647" spans="2:6" ht="12.75" x14ac:dyDescent="0.2">
      <c r="B647" s="34"/>
      <c r="C647" s="18"/>
      <c r="E647" s="106"/>
      <c r="F647" s="18"/>
    </row>
    <row r="648" spans="2:6" ht="12.75" x14ac:dyDescent="0.2">
      <c r="B648" s="34"/>
      <c r="C648" s="18"/>
      <c r="E648" s="106"/>
      <c r="F648" s="18"/>
    </row>
    <row r="649" spans="2:6" ht="12.75" x14ac:dyDescent="0.2">
      <c r="B649" s="34"/>
      <c r="C649" s="18"/>
      <c r="E649" s="106"/>
      <c r="F649" s="18"/>
    </row>
    <row r="650" spans="2:6" ht="12.75" x14ac:dyDescent="0.2">
      <c r="B650" s="34"/>
      <c r="C650" s="18"/>
      <c r="E650" s="106"/>
      <c r="F650" s="18"/>
    </row>
    <row r="651" spans="2:6" ht="12.75" x14ac:dyDescent="0.2">
      <c r="B651" s="34"/>
      <c r="C651" s="18"/>
      <c r="E651" s="106"/>
      <c r="F651" s="18"/>
    </row>
    <row r="652" spans="2:6" ht="12.75" x14ac:dyDescent="0.2">
      <c r="B652" s="34"/>
      <c r="C652" s="18"/>
      <c r="E652" s="106"/>
      <c r="F652" s="18"/>
    </row>
    <row r="653" spans="2:6" ht="12.75" x14ac:dyDescent="0.2">
      <c r="B653" s="34"/>
      <c r="C653" s="18"/>
      <c r="E653" s="106"/>
      <c r="F653" s="18"/>
    </row>
    <row r="654" spans="2:6" ht="12.75" x14ac:dyDescent="0.2">
      <c r="B654" s="34"/>
      <c r="C654" s="18"/>
      <c r="E654" s="106"/>
      <c r="F654" s="18"/>
    </row>
    <row r="655" spans="2:6" ht="12.75" x14ac:dyDescent="0.2">
      <c r="B655" s="34"/>
      <c r="C655" s="18"/>
      <c r="E655" s="106"/>
      <c r="F655" s="18"/>
    </row>
    <row r="656" spans="2:6" ht="12.75" x14ac:dyDescent="0.2">
      <c r="B656" s="34"/>
      <c r="C656" s="18"/>
      <c r="E656" s="106"/>
      <c r="F656" s="18"/>
    </row>
    <row r="657" spans="2:6" ht="12.75" x14ac:dyDescent="0.2">
      <c r="B657" s="34"/>
      <c r="C657" s="18"/>
      <c r="E657" s="106"/>
      <c r="F657" s="18"/>
    </row>
    <row r="658" spans="2:6" ht="12.75" x14ac:dyDescent="0.2">
      <c r="B658" s="34"/>
      <c r="C658" s="18"/>
      <c r="E658" s="106"/>
      <c r="F658" s="18"/>
    </row>
    <row r="659" spans="2:6" ht="12.75" x14ac:dyDescent="0.2">
      <c r="B659" s="34"/>
      <c r="C659" s="18"/>
      <c r="E659" s="106"/>
      <c r="F659" s="18"/>
    </row>
    <row r="660" spans="2:6" ht="12.75" x14ac:dyDescent="0.2">
      <c r="B660" s="34"/>
      <c r="C660" s="18"/>
      <c r="E660" s="106"/>
      <c r="F660" s="18"/>
    </row>
    <row r="661" spans="2:6" ht="12.75" x14ac:dyDescent="0.2">
      <c r="B661" s="34"/>
      <c r="C661" s="18"/>
      <c r="E661" s="106"/>
      <c r="F661" s="18"/>
    </row>
    <row r="662" spans="2:6" ht="12.75" x14ac:dyDescent="0.2">
      <c r="B662" s="34"/>
      <c r="C662" s="18"/>
      <c r="E662" s="106"/>
      <c r="F662" s="18"/>
    </row>
    <row r="663" spans="2:6" ht="12.75" x14ac:dyDescent="0.2">
      <c r="B663" s="34"/>
      <c r="C663" s="18"/>
      <c r="E663" s="106"/>
      <c r="F663" s="18"/>
    </row>
    <row r="664" spans="2:6" ht="12.75" x14ac:dyDescent="0.2">
      <c r="B664" s="34"/>
      <c r="C664" s="18"/>
      <c r="E664" s="106"/>
      <c r="F664" s="18"/>
    </row>
    <row r="665" spans="2:6" ht="12.75" x14ac:dyDescent="0.2">
      <c r="B665" s="34"/>
      <c r="C665" s="18"/>
      <c r="E665" s="106"/>
      <c r="F665" s="18"/>
    </row>
    <row r="666" spans="2:6" ht="12.75" x14ac:dyDescent="0.2">
      <c r="B666" s="34"/>
      <c r="C666" s="18"/>
      <c r="E666" s="106"/>
      <c r="F666" s="18"/>
    </row>
    <row r="667" spans="2:6" ht="12.75" x14ac:dyDescent="0.2">
      <c r="B667" s="34"/>
      <c r="C667" s="18"/>
      <c r="E667" s="106"/>
      <c r="F667" s="18"/>
    </row>
    <row r="668" spans="2:6" ht="12.75" x14ac:dyDescent="0.2">
      <c r="B668" s="34"/>
      <c r="C668" s="18"/>
      <c r="E668" s="106"/>
      <c r="F668" s="18"/>
    </row>
    <row r="669" spans="2:6" ht="12.75" x14ac:dyDescent="0.2">
      <c r="B669" s="34"/>
      <c r="C669" s="18"/>
      <c r="E669" s="106"/>
      <c r="F669" s="18"/>
    </row>
    <row r="670" spans="2:6" ht="12.75" x14ac:dyDescent="0.2">
      <c r="B670" s="34"/>
      <c r="C670" s="18"/>
      <c r="E670" s="106"/>
      <c r="F670" s="18"/>
    </row>
    <row r="671" spans="2:6" ht="12.75" x14ac:dyDescent="0.2">
      <c r="B671" s="34"/>
      <c r="C671" s="18"/>
      <c r="E671" s="106"/>
      <c r="F671" s="18"/>
    </row>
    <row r="672" spans="2:6" ht="12.75" x14ac:dyDescent="0.2">
      <c r="B672" s="34"/>
      <c r="C672" s="18"/>
      <c r="E672" s="106"/>
      <c r="F672" s="18"/>
    </row>
    <row r="673" spans="2:6" ht="12.75" x14ac:dyDescent="0.2">
      <c r="B673" s="34"/>
      <c r="C673" s="18"/>
      <c r="E673" s="106"/>
      <c r="F673" s="18"/>
    </row>
    <row r="674" spans="2:6" ht="12.75" x14ac:dyDescent="0.2">
      <c r="B674" s="34"/>
      <c r="C674" s="18"/>
      <c r="E674" s="106"/>
      <c r="F674" s="18"/>
    </row>
    <row r="675" spans="2:6" ht="12.75" x14ac:dyDescent="0.2">
      <c r="B675" s="34"/>
      <c r="C675" s="18"/>
      <c r="E675" s="106"/>
      <c r="F675" s="18"/>
    </row>
    <row r="676" spans="2:6" ht="12.75" x14ac:dyDescent="0.2">
      <c r="B676" s="34"/>
      <c r="C676" s="18"/>
      <c r="E676" s="106"/>
      <c r="F676" s="18"/>
    </row>
    <row r="677" spans="2:6" ht="12.75" x14ac:dyDescent="0.2">
      <c r="B677" s="34"/>
      <c r="C677" s="18"/>
      <c r="E677" s="106"/>
      <c r="F677" s="18"/>
    </row>
    <row r="678" spans="2:6" ht="12.75" x14ac:dyDescent="0.2">
      <c r="B678" s="34"/>
      <c r="C678" s="18"/>
      <c r="E678" s="106"/>
      <c r="F678" s="18"/>
    </row>
    <row r="679" spans="2:6" ht="12.75" x14ac:dyDescent="0.2">
      <c r="B679" s="34"/>
      <c r="C679" s="18"/>
      <c r="E679" s="106"/>
      <c r="F679" s="18"/>
    </row>
    <row r="680" spans="2:6" ht="12.75" x14ac:dyDescent="0.2">
      <c r="B680" s="34"/>
      <c r="C680" s="18"/>
      <c r="E680" s="106"/>
      <c r="F680" s="18"/>
    </row>
    <row r="681" spans="2:6" ht="12.75" x14ac:dyDescent="0.2">
      <c r="B681" s="34"/>
      <c r="C681" s="18"/>
      <c r="E681" s="106"/>
      <c r="F681" s="18"/>
    </row>
    <row r="682" spans="2:6" ht="12.75" x14ac:dyDescent="0.2">
      <c r="B682" s="34"/>
      <c r="C682" s="18"/>
      <c r="E682" s="106"/>
      <c r="F682" s="18"/>
    </row>
    <row r="683" spans="2:6" ht="12.75" x14ac:dyDescent="0.2">
      <c r="B683" s="34"/>
      <c r="C683" s="18"/>
      <c r="E683" s="106"/>
      <c r="F683" s="18"/>
    </row>
    <row r="684" spans="2:6" ht="12.75" x14ac:dyDescent="0.2">
      <c r="B684" s="34"/>
      <c r="C684" s="18"/>
      <c r="E684" s="106"/>
      <c r="F684" s="18"/>
    </row>
    <row r="685" spans="2:6" ht="12.75" x14ac:dyDescent="0.2">
      <c r="B685" s="34"/>
      <c r="C685" s="18"/>
      <c r="E685" s="106"/>
      <c r="F685" s="18"/>
    </row>
    <row r="686" spans="2:6" ht="12.75" x14ac:dyDescent="0.2">
      <c r="B686" s="34"/>
      <c r="C686" s="18"/>
      <c r="E686" s="106"/>
      <c r="F686" s="18"/>
    </row>
    <row r="687" spans="2:6" ht="12.75" x14ac:dyDescent="0.2">
      <c r="B687" s="34"/>
      <c r="C687" s="18"/>
      <c r="E687" s="106"/>
      <c r="F687" s="18"/>
    </row>
    <row r="688" spans="2:6" ht="12.75" x14ac:dyDescent="0.2">
      <c r="B688" s="34"/>
      <c r="C688" s="18"/>
      <c r="E688" s="106"/>
      <c r="F688" s="18"/>
    </row>
    <row r="689" spans="2:6" ht="12.75" x14ac:dyDescent="0.2">
      <c r="B689" s="34"/>
      <c r="C689" s="18"/>
      <c r="E689" s="106"/>
      <c r="F689" s="18"/>
    </row>
    <row r="690" spans="2:6" ht="12.75" x14ac:dyDescent="0.2">
      <c r="B690" s="34"/>
      <c r="C690" s="18"/>
      <c r="E690" s="106"/>
      <c r="F690" s="18"/>
    </row>
    <row r="691" spans="2:6" ht="12.75" x14ac:dyDescent="0.2">
      <c r="B691" s="34"/>
      <c r="C691" s="18"/>
      <c r="E691" s="106"/>
      <c r="F691" s="18"/>
    </row>
    <row r="692" spans="2:6" ht="12.75" x14ac:dyDescent="0.2">
      <c r="B692" s="34"/>
      <c r="C692" s="18"/>
      <c r="E692" s="106"/>
      <c r="F692" s="18"/>
    </row>
    <row r="693" spans="2:6" ht="12.75" x14ac:dyDescent="0.2">
      <c r="B693" s="34"/>
      <c r="C693" s="18"/>
      <c r="E693" s="106"/>
      <c r="F693" s="18"/>
    </row>
    <row r="694" spans="2:6" ht="12.75" x14ac:dyDescent="0.2">
      <c r="B694" s="34"/>
      <c r="C694" s="18"/>
      <c r="E694" s="106"/>
      <c r="F694" s="18"/>
    </row>
    <row r="695" spans="2:6" ht="12.75" x14ac:dyDescent="0.2">
      <c r="B695" s="34"/>
      <c r="C695" s="18"/>
      <c r="E695" s="106"/>
      <c r="F695" s="18"/>
    </row>
    <row r="696" spans="2:6" ht="12.75" x14ac:dyDescent="0.2">
      <c r="B696" s="34"/>
      <c r="C696" s="18"/>
      <c r="E696" s="106"/>
      <c r="F696" s="18"/>
    </row>
    <row r="697" spans="2:6" ht="12.75" x14ac:dyDescent="0.2">
      <c r="B697" s="34"/>
      <c r="C697" s="18"/>
      <c r="E697" s="106"/>
      <c r="F697" s="18"/>
    </row>
    <row r="698" spans="2:6" ht="12.75" x14ac:dyDescent="0.2">
      <c r="B698" s="34"/>
      <c r="C698" s="18"/>
      <c r="E698" s="106"/>
      <c r="F698" s="18"/>
    </row>
    <row r="699" spans="2:6" ht="12.75" x14ac:dyDescent="0.2">
      <c r="B699" s="34"/>
      <c r="C699" s="18"/>
      <c r="E699" s="106"/>
      <c r="F699" s="18"/>
    </row>
    <row r="700" spans="2:6" ht="12.75" x14ac:dyDescent="0.2">
      <c r="B700" s="34"/>
      <c r="C700" s="18"/>
      <c r="E700" s="106"/>
      <c r="F700" s="18"/>
    </row>
    <row r="701" spans="2:6" ht="12.75" x14ac:dyDescent="0.2">
      <c r="B701" s="34"/>
      <c r="C701" s="18"/>
      <c r="E701" s="106"/>
      <c r="F701" s="18"/>
    </row>
    <row r="702" spans="2:6" ht="12.75" x14ac:dyDescent="0.2">
      <c r="B702" s="34"/>
      <c r="C702" s="18"/>
      <c r="E702" s="106"/>
      <c r="F702" s="18"/>
    </row>
    <row r="703" spans="2:6" ht="12.75" x14ac:dyDescent="0.2">
      <c r="B703" s="34"/>
      <c r="C703" s="18"/>
      <c r="E703" s="106"/>
      <c r="F703" s="18"/>
    </row>
    <row r="704" spans="2:6" ht="12.75" x14ac:dyDescent="0.2">
      <c r="B704" s="34"/>
      <c r="C704" s="18"/>
      <c r="E704" s="106"/>
      <c r="F704" s="18"/>
    </row>
    <row r="705" spans="2:6" ht="12.75" x14ac:dyDescent="0.2">
      <c r="B705" s="34"/>
      <c r="C705" s="18"/>
      <c r="E705" s="106"/>
      <c r="F705" s="18"/>
    </row>
    <row r="706" spans="2:6" ht="12.75" x14ac:dyDescent="0.2">
      <c r="B706" s="34"/>
      <c r="C706" s="18"/>
      <c r="E706" s="106"/>
      <c r="F706" s="18"/>
    </row>
    <row r="707" spans="2:6" ht="12.75" x14ac:dyDescent="0.2">
      <c r="B707" s="34"/>
      <c r="C707" s="18"/>
      <c r="E707" s="106"/>
      <c r="F707" s="18"/>
    </row>
    <row r="708" spans="2:6" ht="12.75" x14ac:dyDescent="0.2">
      <c r="B708" s="34"/>
      <c r="C708" s="18"/>
      <c r="E708" s="106"/>
      <c r="F708" s="18"/>
    </row>
    <row r="709" spans="2:6" ht="12.75" x14ac:dyDescent="0.2">
      <c r="B709" s="34"/>
      <c r="C709" s="18"/>
      <c r="E709" s="106"/>
      <c r="F709" s="18"/>
    </row>
    <row r="710" spans="2:6" ht="12.75" x14ac:dyDescent="0.2">
      <c r="B710" s="34"/>
      <c r="C710" s="18"/>
      <c r="E710" s="106"/>
      <c r="F710" s="18"/>
    </row>
    <row r="711" spans="2:6" ht="12.75" x14ac:dyDescent="0.2">
      <c r="B711" s="34"/>
      <c r="C711" s="18"/>
      <c r="E711" s="106"/>
      <c r="F711" s="18"/>
    </row>
    <row r="712" spans="2:6" ht="12.75" x14ac:dyDescent="0.2">
      <c r="B712" s="34"/>
      <c r="C712" s="18"/>
      <c r="E712" s="106"/>
      <c r="F712" s="18"/>
    </row>
    <row r="713" spans="2:6" ht="12.75" x14ac:dyDescent="0.2">
      <c r="B713" s="34"/>
      <c r="C713" s="18"/>
      <c r="E713" s="106"/>
      <c r="F713" s="18"/>
    </row>
    <row r="714" spans="2:6" ht="12.75" x14ac:dyDescent="0.2">
      <c r="B714" s="34"/>
      <c r="C714" s="18"/>
      <c r="E714" s="106"/>
      <c r="F714" s="18"/>
    </row>
    <row r="715" spans="2:6" ht="12.75" x14ac:dyDescent="0.2">
      <c r="B715" s="34"/>
      <c r="C715" s="18"/>
      <c r="E715" s="106"/>
      <c r="F715" s="18"/>
    </row>
    <row r="716" spans="2:6" ht="12.75" x14ac:dyDescent="0.2">
      <c r="B716" s="34"/>
      <c r="C716" s="18"/>
      <c r="E716" s="106"/>
      <c r="F716" s="18"/>
    </row>
    <row r="717" spans="2:6" ht="12.75" x14ac:dyDescent="0.2">
      <c r="B717" s="34"/>
      <c r="C717" s="18"/>
      <c r="E717" s="106"/>
      <c r="F717" s="18"/>
    </row>
    <row r="718" spans="2:6" ht="12.75" x14ac:dyDescent="0.2">
      <c r="B718" s="34"/>
      <c r="C718" s="18"/>
      <c r="E718" s="106"/>
      <c r="F718" s="18"/>
    </row>
    <row r="719" spans="2:6" ht="12.75" x14ac:dyDescent="0.2">
      <c r="B719" s="34"/>
      <c r="C719" s="18"/>
      <c r="E719" s="106"/>
      <c r="F719" s="18"/>
    </row>
    <row r="720" spans="2:6" ht="12.75" x14ac:dyDescent="0.2">
      <c r="B720" s="34"/>
      <c r="C720" s="18"/>
      <c r="E720" s="106"/>
      <c r="F720" s="18"/>
    </row>
    <row r="721" spans="2:6" ht="12.75" x14ac:dyDescent="0.2">
      <c r="B721" s="34"/>
      <c r="C721" s="18"/>
      <c r="E721" s="106"/>
      <c r="F721" s="18"/>
    </row>
    <row r="722" spans="2:6" ht="12.75" x14ac:dyDescent="0.2">
      <c r="B722" s="34"/>
      <c r="C722" s="18"/>
      <c r="E722" s="106"/>
      <c r="F722" s="18"/>
    </row>
    <row r="723" spans="2:6" ht="12.75" x14ac:dyDescent="0.2">
      <c r="B723" s="34"/>
      <c r="C723" s="18"/>
      <c r="E723" s="106"/>
      <c r="F723" s="18"/>
    </row>
    <row r="724" spans="2:6" ht="12.75" x14ac:dyDescent="0.2">
      <c r="B724" s="34"/>
      <c r="C724" s="18"/>
      <c r="E724" s="106"/>
      <c r="F724" s="18"/>
    </row>
    <row r="725" spans="2:6" ht="12.75" x14ac:dyDescent="0.2">
      <c r="B725" s="34"/>
      <c r="C725" s="18"/>
      <c r="E725" s="106"/>
      <c r="F725" s="18"/>
    </row>
    <row r="726" spans="2:6" ht="12.75" x14ac:dyDescent="0.2">
      <c r="B726" s="34"/>
      <c r="C726" s="18"/>
      <c r="E726" s="106"/>
      <c r="F726" s="18"/>
    </row>
    <row r="727" spans="2:6" ht="12.75" x14ac:dyDescent="0.2">
      <c r="B727" s="34"/>
      <c r="C727" s="18"/>
      <c r="E727" s="106"/>
      <c r="F727" s="18"/>
    </row>
    <row r="728" spans="2:6" ht="12.75" x14ac:dyDescent="0.2">
      <c r="B728" s="34"/>
      <c r="C728" s="18"/>
      <c r="E728" s="106"/>
      <c r="F728" s="18"/>
    </row>
    <row r="729" spans="2:6" ht="12.75" x14ac:dyDescent="0.2">
      <c r="B729" s="34"/>
      <c r="C729" s="18"/>
      <c r="E729" s="106"/>
      <c r="F729" s="18"/>
    </row>
    <row r="730" spans="2:6" ht="12.75" x14ac:dyDescent="0.2">
      <c r="B730" s="34"/>
      <c r="C730" s="18"/>
      <c r="E730" s="106"/>
      <c r="F730" s="18"/>
    </row>
    <row r="731" spans="2:6" ht="12.75" x14ac:dyDescent="0.2">
      <c r="B731" s="34"/>
      <c r="C731" s="18"/>
      <c r="E731" s="106"/>
      <c r="F731" s="18"/>
    </row>
    <row r="732" spans="2:6" ht="12.75" x14ac:dyDescent="0.2">
      <c r="B732" s="34"/>
      <c r="C732" s="18"/>
      <c r="E732" s="106"/>
      <c r="F732" s="18"/>
    </row>
    <row r="733" spans="2:6" ht="12.75" x14ac:dyDescent="0.2">
      <c r="B733" s="34"/>
      <c r="C733" s="18"/>
      <c r="E733" s="106"/>
      <c r="F733" s="18"/>
    </row>
    <row r="734" spans="2:6" ht="12.75" x14ac:dyDescent="0.2">
      <c r="B734" s="34"/>
      <c r="C734" s="18"/>
      <c r="E734" s="106"/>
      <c r="F734" s="18"/>
    </row>
    <row r="735" spans="2:6" ht="12.75" x14ac:dyDescent="0.2">
      <c r="B735" s="34"/>
      <c r="C735" s="18"/>
      <c r="E735" s="106"/>
      <c r="F735" s="18"/>
    </row>
    <row r="736" spans="2:6" ht="12.75" x14ac:dyDescent="0.2">
      <c r="B736" s="34"/>
      <c r="C736" s="18"/>
      <c r="E736" s="106"/>
      <c r="F736" s="18"/>
    </row>
    <row r="737" spans="2:6" ht="12.75" x14ac:dyDescent="0.2">
      <c r="B737" s="34"/>
      <c r="C737" s="18"/>
      <c r="E737" s="106"/>
      <c r="F737" s="18"/>
    </row>
    <row r="738" spans="2:6" ht="12.75" x14ac:dyDescent="0.2">
      <c r="B738" s="34"/>
      <c r="C738" s="18"/>
      <c r="E738" s="106"/>
      <c r="F738" s="18"/>
    </row>
    <row r="739" spans="2:6" ht="12.75" x14ac:dyDescent="0.2">
      <c r="B739" s="34"/>
      <c r="C739" s="18"/>
      <c r="E739" s="106"/>
      <c r="F739" s="18"/>
    </row>
    <row r="740" spans="2:6" ht="12.75" x14ac:dyDescent="0.2">
      <c r="B740" s="34"/>
      <c r="C740" s="18"/>
      <c r="E740" s="106"/>
      <c r="F740" s="18"/>
    </row>
    <row r="741" spans="2:6" ht="12.75" x14ac:dyDescent="0.2">
      <c r="B741" s="34"/>
      <c r="C741" s="18"/>
      <c r="E741" s="106"/>
      <c r="F741" s="18"/>
    </row>
    <row r="742" spans="2:6" ht="12.75" x14ac:dyDescent="0.2">
      <c r="B742" s="34"/>
      <c r="C742" s="18"/>
      <c r="E742" s="106"/>
      <c r="F742" s="18"/>
    </row>
    <row r="743" spans="2:6" ht="12.75" x14ac:dyDescent="0.2">
      <c r="B743" s="34"/>
      <c r="C743" s="18"/>
      <c r="E743" s="106"/>
      <c r="F743" s="18"/>
    </row>
    <row r="744" spans="2:6" ht="12.75" x14ac:dyDescent="0.2">
      <c r="B744" s="34"/>
      <c r="C744" s="18"/>
      <c r="E744" s="106"/>
      <c r="F744" s="18"/>
    </row>
    <row r="745" spans="2:6" ht="12.75" x14ac:dyDescent="0.2">
      <c r="B745" s="34"/>
      <c r="C745" s="18"/>
      <c r="E745" s="106"/>
      <c r="F745" s="18"/>
    </row>
    <row r="746" spans="2:6" ht="12.75" x14ac:dyDescent="0.2">
      <c r="B746" s="34"/>
      <c r="C746" s="18"/>
      <c r="E746" s="106"/>
      <c r="F746" s="18"/>
    </row>
    <row r="747" spans="2:6" ht="12.75" x14ac:dyDescent="0.2">
      <c r="B747" s="34"/>
      <c r="C747" s="18"/>
      <c r="E747" s="106"/>
      <c r="F747" s="18"/>
    </row>
    <row r="748" spans="2:6" ht="12.75" x14ac:dyDescent="0.2">
      <c r="B748" s="34"/>
      <c r="C748" s="18"/>
      <c r="E748" s="106"/>
      <c r="F748" s="18"/>
    </row>
    <row r="749" spans="2:6" ht="12.75" x14ac:dyDescent="0.2">
      <c r="B749" s="34"/>
      <c r="C749" s="18"/>
      <c r="E749" s="106"/>
      <c r="F749" s="18"/>
    </row>
    <row r="750" spans="2:6" ht="12.75" x14ac:dyDescent="0.2">
      <c r="B750" s="34"/>
      <c r="C750" s="18"/>
      <c r="E750" s="106"/>
      <c r="F750" s="18"/>
    </row>
    <row r="751" spans="2:6" ht="12.75" x14ac:dyDescent="0.2">
      <c r="B751" s="34"/>
      <c r="C751" s="18"/>
      <c r="E751" s="106"/>
      <c r="F751" s="18"/>
    </row>
    <row r="752" spans="2:6" ht="12.75" x14ac:dyDescent="0.2">
      <c r="B752" s="34"/>
      <c r="C752" s="18"/>
      <c r="E752" s="106"/>
      <c r="F752" s="18"/>
    </row>
    <row r="753" spans="2:6" ht="12.75" x14ac:dyDescent="0.2">
      <c r="B753" s="34"/>
      <c r="C753" s="18"/>
      <c r="E753" s="106"/>
      <c r="F753" s="18"/>
    </row>
    <row r="754" spans="2:6" ht="12.75" x14ac:dyDescent="0.2">
      <c r="B754" s="34"/>
      <c r="C754" s="18"/>
      <c r="E754" s="106"/>
      <c r="F754" s="18"/>
    </row>
    <row r="755" spans="2:6" ht="12.75" x14ac:dyDescent="0.2">
      <c r="B755" s="34"/>
      <c r="C755" s="18"/>
      <c r="E755" s="106"/>
      <c r="F755" s="18"/>
    </row>
    <row r="756" spans="2:6" ht="12.75" x14ac:dyDescent="0.2">
      <c r="B756" s="34"/>
      <c r="C756" s="18"/>
      <c r="E756" s="106"/>
      <c r="F756" s="18"/>
    </row>
    <row r="757" spans="2:6" ht="12.75" x14ac:dyDescent="0.2">
      <c r="B757" s="34"/>
      <c r="C757" s="18"/>
      <c r="E757" s="106"/>
      <c r="F757" s="18"/>
    </row>
    <row r="758" spans="2:6" ht="12.75" x14ac:dyDescent="0.2">
      <c r="B758" s="34"/>
      <c r="C758" s="18"/>
      <c r="E758" s="106"/>
      <c r="F758" s="18"/>
    </row>
    <row r="759" spans="2:6" ht="12.75" x14ac:dyDescent="0.2">
      <c r="B759" s="34"/>
      <c r="C759" s="18"/>
      <c r="E759" s="106"/>
      <c r="F759" s="18"/>
    </row>
    <row r="760" spans="2:6" ht="12.75" x14ac:dyDescent="0.2">
      <c r="B760" s="34"/>
      <c r="C760" s="18"/>
      <c r="E760" s="106"/>
      <c r="F760" s="18"/>
    </row>
    <row r="761" spans="2:6" ht="12.75" x14ac:dyDescent="0.2">
      <c r="B761" s="34"/>
      <c r="C761" s="18"/>
      <c r="E761" s="106"/>
      <c r="F761" s="18"/>
    </row>
    <row r="762" spans="2:6" ht="12.75" x14ac:dyDescent="0.2">
      <c r="B762" s="34"/>
      <c r="C762" s="18"/>
      <c r="E762" s="106"/>
      <c r="F762" s="18"/>
    </row>
    <row r="763" spans="2:6" ht="12.75" x14ac:dyDescent="0.2">
      <c r="B763" s="34"/>
      <c r="C763" s="18"/>
      <c r="E763" s="106"/>
      <c r="F763" s="18"/>
    </row>
    <row r="764" spans="2:6" ht="12.75" x14ac:dyDescent="0.2">
      <c r="B764" s="34"/>
      <c r="C764" s="18"/>
      <c r="E764" s="106"/>
      <c r="F764" s="18"/>
    </row>
    <row r="765" spans="2:6" ht="12.75" x14ac:dyDescent="0.2">
      <c r="B765" s="34"/>
      <c r="C765" s="18"/>
      <c r="E765" s="106"/>
      <c r="F765" s="18"/>
    </row>
    <row r="766" spans="2:6" ht="12.75" x14ac:dyDescent="0.2">
      <c r="B766" s="34"/>
      <c r="C766" s="18"/>
      <c r="E766" s="106"/>
      <c r="F766" s="18"/>
    </row>
    <row r="767" spans="2:6" ht="12.75" x14ac:dyDescent="0.2">
      <c r="B767" s="34"/>
      <c r="C767" s="18"/>
      <c r="E767" s="106"/>
      <c r="F767" s="18"/>
    </row>
    <row r="768" spans="2:6" ht="12.75" x14ac:dyDescent="0.2">
      <c r="B768" s="34"/>
      <c r="C768" s="18"/>
      <c r="E768" s="106"/>
      <c r="F768" s="18"/>
    </row>
    <row r="769" spans="2:6" ht="12.75" x14ac:dyDescent="0.2">
      <c r="B769" s="34"/>
      <c r="C769" s="18"/>
      <c r="E769" s="106"/>
      <c r="F769" s="18"/>
    </row>
    <row r="770" spans="2:6" ht="12.75" x14ac:dyDescent="0.2">
      <c r="B770" s="34"/>
      <c r="C770" s="18"/>
      <c r="E770" s="106"/>
      <c r="F770" s="18"/>
    </row>
    <row r="771" spans="2:6" ht="12.75" x14ac:dyDescent="0.2">
      <c r="B771" s="34"/>
      <c r="C771" s="18"/>
      <c r="E771" s="106"/>
      <c r="F771" s="18"/>
    </row>
    <row r="772" spans="2:6" ht="12.75" x14ac:dyDescent="0.2">
      <c r="B772" s="34"/>
      <c r="C772" s="18"/>
      <c r="E772" s="106"/>
      <c r="F772" s="18"/>
    </row>
    <row r="773" spans="2:6" ht="12.75" x14ac:dyDescent="0.2">
      <c r="B773" s="34"/>
      <c r="C773" s="18"/>
      <c r="E773" s="106"/>
      <c r="F773" s="18"/>
    </row>
    <row r="774" spans="2:6" ht="12.75" x14ac:dyDescent="0.2">
      <c r="B774" s="34"/>
      <c r="C774" s="18"/>
      <c r="E774" s="106"/>
      <c r="F774" s="18"/>
    </row>
    <row r="775" spans="2:6" ht="12.75" x14ac:dyDescent="0.2">
      <c r="B775" s="34"/>
      <c r="C775" s="18"/>
      <c r="E775" s="106"/>
      <c r="F775" s="18"/>
    </row>
    <row r="776" spans="2:6" ht="12.75" x14ac:dyDescent="0.2">
      <c r="B776" s="34"/>
      <c r="C776" s="18"/>
      <c r="E776" s="106"/>
      <c r="F776" s="18"/>
    </row>
    <row r="777" spans="2:6" ht="12.75" x14ac:dyDescent="0.2">
      <c r="B777" s="34"/>
      <c r="C777" s="18"/>
      <c r="E777" s="106"/>
      <c r="F777" s="18"/>
    </row>
    <row r="778" spans="2:6" ht="12.75" x14ac:dyDescent="0.2">
      <c r="B778" s="34"/>
      <c r="C778" s="18"/>
      <c r="E778" s="106"/>
      <c r="F778" s="18"/>
    </row>
    <row r="779" spans="2:6" ht="12.75" x14ac:dyDescent="0.2">
      <c r="B779" s="34"/>
      <c r="C779" s="18"/>
      <c r="E779" s="106"/>
      <c r="F779" s="18"/>
    </row>
    <row r="780" spans="2:6" ht="12.75" x14ac:dyDescent="0.2">
      <c r="B780" s="34"/>
      <c r="C780" s="18"/>
      <c r="E780" s="106"/>
      <c r="F780" s="18"/>
    </row>
    <row r="781" spans="2:6" ht="12.75" x14ac:dyDescent="0.2">
      <c r="B781" s="34"/>
      <c r="C781" s="18"/>
      <c r="E781" s="106"/>
      <c r="F781" s="18"/>
    </row>
    <row r="782" spans="2:6" ht="12.75" x14ac:dyDescent="0.2">
      <c r="B782" s="34"/>
      <c r="C782" s="18"/>
      <c r="E782" s="106"/>
      <c r="F782" s="18"/>
    </row>
    <row r="783" spans="2:6" ht="12.75" x14ac:dyDescent="0.2">
      <c r="B783" s="34"/>
      <c r="C783" s="18"/>
      <c r="E783" s="106"/>
      <c r="F783" s="18"/>
    </row>
    <row r="784" spans="2:6" ht="12.75" x14ac:dyDescent="0.2">
      <c r="B784" s="34"/>
      <c r="C784" s="18"/>
      <c r="E784" s="106"/>
      <c r="F784" s="18"/>
    </row>
    <row r="785" spans="2:6" ht="12.75" x14ac:dyDescent="0.2">
      <c r="B785" s="34"/>
      <c r="C785" s="18"/>
      <c r="E785" s="106"/>
      <c r="F785" s="18"/>
    </row>
    <row r="786" spans="2:6" ht="12.75" x14ac:dyDescent="0.2">
      <c r="B786" s="34"/>
      <c r="C786" s="18"/>
      <c r="E786" s="106"/>
      <c r="F786" s="18"/>
    </row>
    <row r="787" spans="2:6" ht="12.75" x14ac:dyDescent="0.2">
      <c r="B787" s="34"/>
      <c r="C787" s="18"/>
      <c r="E787" s="106"/>
      <c r="F787" s="18"/>
    </row>
    <row r="788" spans="2:6" ht="12.75" x14ac:dyDescent="0.2">
      <c r="B788" s="34"/>
      <c r="C788" s="18"/>
      <c r="E788" s="106"/>
      <c r="F788" s="18"/>
    </row>
    <row r="789" spans="2:6" ht="12.75" x14ac:dyDescent="0.2">
      <c r="B789" s="34"/>
      <c r="C789" s="18"/>
      <c r="E789" s="106"/>
      <c r="F789" s="18"/>
    </row>
    <row r="790" spans="2:6" ht="12.75" x14ac:dyDescent="0.2">
      <c r="B790" s="34"/>
      <c r="C790" s="18"/>
      <c r="E790" s="106"/>
      <c r="F790" s="18"/>
    </row>
    <row r="791" spans="2:6" ht="12.75" x14ac:dyDescent="0.2">
      <c r="B791" s="34"/>
      <c r="C791" s="18"/>
      <c r="E791" s="106"/>
      <c r="F791" s="18"/>
    </row>
    <row r="792" spans="2:6" ht="12.75" x14ac:dyDescent="0.2">
      <c r="B792" s="34"/>
      <c r="C792" s="18"/>
      <c r="E792" s="106"/>
      <c r="F792" s="18"/>
    </row>
    <row r="793" spans="2:6" ht="12.75" x14ac:dyDescent="0.2">
      <c r="B793" s="34"/>
      <c r="C793" s="18"/>
      <c r="E793" s="106"/>
      <c r="F793" s="18"/>
    </row>
    <row r="794" spans="2:6" ht="12.75" x14ac:dyDescent="0.2">
      <c r="B794" s="34"/>
      <c r="C794" s="18"/>
      <c r="E794" s="106"/>
      <c r="F794" s="18"/>
    </row>
    <row r="795" spans="2:6" ht="12.75" x14ac:dyDescent="0.2">
      <c r="B795" s="34"/>
      <c r="C795" s="18"/>
      <c r="E795" s="106"/>
      <c r="F795" s="18"/>
    </row>
    <row r="796" spans="2:6" ht="12.75" x14ac:dyDescent="0.2">
      <c r="B796" s="34"/>
      <c r="C796" s="18"/>
      <c r="E796" s="106"/>
      <c r="F796" s="18"/>
    </row>
    <row r="797" spans="2:6" ht="12.75" x14ac:dyDescent="0.2">
      <c r="B797" s="34"/>
      <c r="C797" s="18"/>
      <c r="E797" s="106"/>
      <c r="F797" s="18"/>
    </row>
    <row r="798" spans="2:6" ht="12.75" x14ac:dyDescent="0.2">
      <c r="B798" s="34"/>
      <c r="C798" s="18"/>
      <c r="E798" s="106"/>
      <c r="F798" s="18"/>
    </row>
    <row r="799" spans="2:6" ht="12.75" x14ac:dyDescent="0.2">
      <c r="B799" s="34"/>
      <c r="C799" s="18"/>
      <c r="E799" s="106"/>
      <c r="F799" s="18"/>
    </row>
    <row r="800" spans="2:6" ht="12.75" x14ac:dyDescent="0.2">
      <c r="B800" s="34"/>
      <c r="C800" s="18"/>
      <c r="E800" s="106"/>
      <c r="F800" s="18"/>
    </row>
    <row r="801" spans="2:6" ht="12.75" x14ac:dyDescent="0.2">
      <c r="B801" s="34"/>
      <c r="C801" s="18"/>
      <c r="E801" s="106"/>
      <c r="F801" s="18"/>
    </row>
    <row r="802" spans="2:6" ht="12.75" x14ac:dyDescent="0.2">
      <c r="B802" s="34"/>
      <c r="C802" s="18"/>
      <c r="E802" s="106"/>
      <c r="F802" s="18"/>
    </row>
    <row r="803" spans="2:6" ht="12.75" x14ac:dyDescent="0.2">
      <c r="B803" s="34"/>
      <c r="C803" s="18"/>
      <c r="E803" s="106"/>
      <c r="F803" s="18"/>
    </row>
    <row r="804" spans="2:6" ht="12.75" x14ac:dyDescent="0.2">
      <c r="B804" s="34"/>
      <c r="C804" s="18"/>
      <c r="E804" s="106"/>
      <c r="F804" s="18"/>
    </row>
    <row r="805" spans="2:6" ht="12.75" x14ac:dyDescent="0.2">
      <c r="B805" s="34"/>
      <c r="C805" s="18"/>
      <c r="E805" s="106"/>
      <c r="F805" s="18"/>
    </row>
    <row r="806" spans="2:6" ht="12.75" x14ac:dyDescent="0.2">
      <c r="B806" s="34"/>
      <c r="C806" s="18"/>
      <c r="E806" s="106"/>
      <c r="F806" s="18"/>
    </row>
    <row r="807" spans="2:6" ht="12.75" x14ac:dyDescent="0.2">
      <c r="B807" s="34"/>
      <c r="C807" s="18"/>
      <c r="E807" s="106"/>
      <c r="F807" s="18"/>
    </row>
    <row r="808" spans="2:6" ht="12.75" x14ac:dyDescent="0.2">
      <c r="B808" s="34"/>
      <c r="C808" s="18"/>
      <c r="E808" s="106"/>
      <c r="F808" s="18"/>
    </row>
    <row r="809" spans="2:6" ht="12.75" x14ac:dyDescent="0.2">
      <c r="B809" s="34"/>
      <c r="C809" s="18"/>
      <c r="E809" s="106"/>
      <c r="F809" s="18"/>
    </row>
    <row r="810" spans="2:6" ht="12.75" x14ac:dyDescent="0.2">
      <c r="B810" s="34"/>
      <c r="C810" s="18"/>
      <c r="E810" s="106"/>
      <c r="F810" s="18"/>
    </row>
    <row r="811" spans="2:6" ht="12.75" x14ac:dyDescent="0.2">
      <c r="B811" s="34"/>
      <c r="C811" s="18"/>
      <c r="E811" s="106"/>
      <c r="F811" s="18"/>
    </row>
    <row r="812" spans="2:6" ht="12.75" x14ac:dyDescent="0.2">
      <c r="B812" s="34"/>
      <c r="C812" s="18"/>
      <c r="E812" s="106"/>
      <c r="F812" s="18"/>
    </row>
    <row r="813" spans="2:6" ht="12.75" x14ac:dyDescent="0.2">
      <c r="B813" s="34"/>
      <c r="C813" s="18"/>
      <c r="E813" s="106"/>
      <c r="F813" s="18"/>
    </row>
    <row r="814" spans="2:6" ht="12.75" x14ac:dyDescent="0.2">
      <c r="B814" s="34"/>
      <c r="C814" s="18"/>
      <c r="E814" s="106"/>
      <c r="F814" s="18"/>
    </row>
    <row r="815" spans="2:6" ht="12.75" x14ac:dyDescent="0.2">
      <c r="B815" s="34"/>
      <c r="C815" s="18"/>
      <c r="E815" s="106"/>
      <c r="F815" s="18"/>
    </row>
    <row r="816" spans="2:6" ht="12.75" x14ac:dyDescent="0.2">
      <c r="B816" s="34"/>
      <c r="C816" s="18"/>
      <c r="E816" s="106"/>
      <c r="F816" s="18"/>
    </row>
    <row r="817" spans="2:6" ht="12.75" x14ac:dyDescent="0.2">
      <c r="B817" s="34"/>
      <c r="C817" s="18"/>
      <c r="E817" s="106"/>
      <c r="F817" s="18"/>
    </row>
    <row r="818" spans="2:6" ht="12.75" x14ac:dyDescent="0.2">
      <c r="B818" s="34"/>
      <c r="C818" s="18"/>
      <c r="E818" s="106"/>
      <c r="F818" s="18"/>
    </row>
    <row r="819" spans="2:6" ht="12.75" x14ac:dyDescent="0.2">
      <c r="B819" s="34"/>
      <c r="C819" s="18"/>
      <c r="E819" s="106"/>
      <c r="F819" s="18"/>
    </row>
    <row r="820" spans="2:6" ht="12.75" x14ac:dyDescent="0.2">
      <c r="B820" s="34"/>
      <c r="C820" s="18"/>
      <c r="E820" s="106"/>
      <c r="F820" s="18"/>
    </row>
    <row r="821" spans="2:6" ht="12.75" x14ac:dyDescent="0.2">
      <c r="B821" s="34"/>
      <c r="C821" s="18"/>
      <c r="E821" s="106"/>
      <c r="F821" s="18"/>
    </row>
    <row r="822" spans="2:6" ht="12.75" x14ac:dyDescent="0.2">
      <c r="B822" s="34"/>
      <c r="C822" s="18"/>
      <c r="E822" s="106"/>
      <c r="F822" s="18"/>
    </row>
    <row r="823" spans="2:6" ht="12.75" x14ac:dyDescent="0.2">
      <c r="B823" s="34"/>
      <c r="C823" s="18"/>
      <c r="E823" s="106"/>
      <c r="F823" s="18"/>
    </row>
    <row r="824" spans="2:6" ht="12.75" x14ac:dyDescent="0.2">
      <c r="B824" s="34"/>
      <c r="C824" s="18"/>
      <c r="E824" s="106"/>
      <c r="F824" s="18"/>
    </row>
    <row r="825" spans="2:6" ht="12.75" x14ac:dyDescent="0.2">
      <c r="B825" s="34"/>
      <c r="C825" s="18"/>
      <c r="E825" s="106"/>
      <c r="F825" s="18"/>
    </row>
    <row r="826" spans="2:6" ht="12.75" x14ac:dyDescent="0.2">
      <c r="B826" s="34"/>
      <c r="C826" s="18"/>
      <c r="E826" s="106"/>
      <c r="F826" s="18"/>
    </row>
    <row r="827" spans="2:6" ht="12.75" x14ac:dyDescent="0.2">
      <c r="B827" s="34"/>
      <c r="C827" s="18"/>
      <c r="E827" s="106"/>
      <c r="F827" s="18"/>
    </row>
    <row r="828" spans="2:6" ht="12.75" x14ac:dyDescent="0.2">
      <c r="B828" s="34"/>
      <c r="C828" s="18"/>
      <c r="E828" s="106"/>
      <c r="F828" s="18"/>
    </row>
    <row r="829" spans="2:6" ht="12.75" x14ac:dyDescent="0.2">
      <c r="B829" s="34"/>
      <c r="C829" s="18"/>
      <c r="E829" s="106"/>
      <c r="F829" s="18"/>
    </row>
    <row r="830" spans="2:6" ht="12.75" x14ac:dyDescent="0.2">
      <c r="B830" s="34"/>
      <c r="C830" s="18"/>
      <c r="E830" s="106"/>
      <c r="F830" s="18"/>
    </row>
    <row r="831" spans="2:6" ht="12.75" x14ac:dyDescent="0.2">
      <c r="B831" s="34"/>
      <c r="C831" s="18"/>
      <c r="E831" s="106"/>
      <c r="F831" s="18"/>
    </row>
    <row r="832" spans="2:6" ht="12.75" x14ac:dyDescent="0.2">
      <c r="B832" s="34"/>
      <c r="C832" s="18"/>
      <c r="E832" s="106"/>
      <c r="F832" s="18"/>
    </row>
    <row r="833" spans="2:6" ht="12.75" x14ac:dyDescent="0.2">
      <c r="B833" s="34"/>
      <c r="C833" s="18"/>
      <c r="E833" s="106"/>
      <c r="F833" s="18"/>
    </row>
    <row r="834" spans="2:6" ht="12.75" x14ac:dyDescent="0.2">
      <c r="B834" s="34"/>
      <c r="C834" s="18"/>
      <c r="E834" s="106"/>
      <c r="F834" s="18"/>
    </row>
    <row r="835" spans="2:6" ht="12.75" x14ac:dyDescent="0.2">
      <c r="B835" s="34"/>
      <c r="C835" s="18"/>
      <c r="E835" s="106"/>
      <c r="F835" s="18"/>
    </row>
    <row r="836" spans="2:6" ht="12.75" x14ac:dyDescent="0.2">
      <c r="B836" s="34"/>
      <c r="C836" s="18"/>
      <c r="E836" s="106"/>
      <c r="F836" s="18"/>
    </row>
    <row r="837" spans="2:6" ht="12.75" x14ac:dyDescent="0.2">
      <c r="B837" s="34"/>
      <c r="C837" s="18"/>
      <c r="E837" s="106"/>
      <c r="F837" s="18"/>
    </row>
    <row r="838" spans="2:6" ht="12.75" x14ac:dyDescent="0.2">
      <c r="B838" s="34"/>
      <c r="C838" s="18"/>
      <c r="E838" s="106"/>
      <c r="F838" s="18"/>
    </row>
    <row r="839" spans="2:6" ht="12.75" x14ac:dyDescent="0.2">
      <c r="B839" s="34"/>
      <c r="C839" s="18"/>
      <c r="E839" s="106"/>
      <c r="F839" s="18"/>
    </row>
    <row r="840" spans="2:6" ht="12.75" x14ac:dyDescent="0.2">
      <c r="B840" s="34"/>
      <c r="C840" s="18"/>
      <c r="E840" s="106"/>
      <c r="F840" s="18"/>
    </row>
    <row r="841" spans="2:6" ht="12.75" x14ac:dyDescent="0.2">
      <c r="B841" s="34"/>
      <c r="C841" s="18"/>
      <c r="E841" s="106"/>
      <c r="F841" s="18"/>
    </row>
    <row r="842" spans="2:6" ht="12.75" x14ac:dyDescent="0.2">
      <c r="B842" s="34"/>
      <c r="C842" s="18"/>
      <c r="E842" s="106"/>
      <c r="F842" s="18"/>
    </row>
    <row r="843" spans="2:6" ht="12.75" x14ac:dyDescent="0.2">
      <c r="B843" s="34"/>
      <c r="C843" s="18"/>
      <c r="E843" s="106"/>
      <c r="F843" s="18"/>
    </row>
    <row r="844" spans="2:6" ht="12.75" x14ac:dyDescent="0.2">
      <c r="B844" s="34"/>
      <c r="C844" s="18"/>
      <c r="E844" s="106"/>
      <c r="F844" s="18"/>
    </row>
    <row r="845" spans="2:6" ht="12.75" x14ac:dyDescent="0.2">
      <c r="B845" s="34"/>
      <c r="C845" s="18"/>
      <c r="E845" s="106"/>
      <c r="F845" s="18"/>
    </row>
    <row r="846" spans="2:6" ht="12.75" x14ac:dyDescent="0.2">
      <c r="B846" s="34"/>
      <c r="C846" s="18"/>
      <c r="E846" s="106"/>
      <c r="F846" s="18"/>
    </row>
    <row r="847" spans="2:6" ht="12.75" x14ac:dyDescent="0.2">
      <c r="B847" s="34"/>
      <c r="C847" s="18"/>
      <c r="E847" s="106"/>
      <c r="F847" s="18"/>
    </row>
    <row r="848" spans="2:6" ht="12.75" x14ac:dyDescent="0.2">
      <c r="B848" s="34"/>
      <c r="C848" s="18"/>
      <c r="E848" s="106"/>
      <c r="F848" s="18"/>
    </row>
    <row r="849" spans="2:6" ht="12.75" x14ac:dyDescent="0.2">
      <c r="B849" s="34"/>
      <c r="C849" s="18"/>
      <c r="E849" s="106"/>
      <c r="F849" s="18"/>
    </row>
    <row r="850" spans="2:6" ht="12.75" x14ac:dyDescent="0.2">
      <c r="B850" s="34"/>
      <c r="C850" s="18"/>
      <c r="E850" s="106"/>
      <c r="F850" s="18"/>
    </row>
    <row r="851" spans="2:6" ht="12.75" x14ac:dyDescent="0.2">
      <c r="B851" s="34"/>
      <c r="C851" s="18"/>
      <c r="E851" s="106"/>
      <c r="F851" s="18"/>
    </row>
    <row r="852" spans="2:6" ht="12.75" x14ac:dyDescent="0.2">
      <c r="B852" s="34"/>
      <c r="C852" s="18"/>
      <c r="E852" s="106"/>
      <c r="F852" s="18"/>
    </row>
    <row r="853" spans="2:6" ht="12.75" x14ac:dyDescent="0.2">
      <c r="B853" s="34"/>
      <c r="C853" s="18"/>
      <c r="E853" s="106"/>
      <c r="F853" s="18"/>
    </row>
    <row r="854" spans="2:6" ht="12.75" x14ac:dyDescent="0.2">
      <c r="B854" s="34"/>
      <c r="C854" s="18"/>
      <c r="E854" s="106"/>
      <c r="F854" s="18"/>
    </row>
    <row r="855" spans="2:6" ht="12.75" x14ac:dyDescent="0.2">
      <c r="B855" s="34"/>
      <c r="C855" s="18"/>
      <c r="E855" s="106"/>
      <c r="F855" s="18"/>
    </row>
    <row r="856" spans="2:6" ht="12.75" x14ac:dyDescent="0.2">
      <c r="B856" s="34"/>
      <c r="C856" s="18"/>
      <c r="E856" s="106"/>
      <c r="F856" s="18"/>
    </row>
    <row r="857" spans="2:6" ht="12.75" x14ac:dyDescent="0.2">
      <c r="B857" s="34"/>
      <c r="C857" s="18"/>
      <c r="E857" s="106"/>
      <c r="F857" s="18"/>
    </row>
    <row r="858" spans="2:6" ht="12.75" x14ac:dyDescent="0.2">
      <c r="B858" s="34"/>
      <c r="C858" s="18"/>
      <c r="E858" s="106"/>
      <c r="F858" s="18"/>
    </row>
    <row r="859" spans="2:6" ht="12.75" x14ac:dyDescent="0.2">
      <c r="B859" s="34"/>
      <c r="C859" s="18"/>
      <c r="E859" s="106"/>
      <c r="F859" s="18"/>
    </row>
    <row r="860" spans="2:6" ht="12.75" x14ac:dyDescent="0.2">
      <c r="B860" s="34"/>
      <c r="C860" s="18"/>
      <c r="E860" s="106"/>
      <c r="F860" s="18"/>
    </row>
    <row r="861" spans="2:6" ht="12.75" x14ac:dyDescent="0.2">
      <c r="B861" s="34"/>
      <c r="C861" s="18"/>
      <c r="E861" s="106"/>
      <c r="F861" s="18"/>
    </row>
    <row r="862" spans="2:6" ht="12.75" x14ac:dyDescent="0.2">
      <c r="B862" s="34"/>
      <c r="C862" s="18"/>
      <c r="E862" s="106"/>
      <c r="F862" s="18"/>
    </row>
    <row r="863" spans="2:6" ht="12.75" x14ac:dyDescent="0.2">
      <c r="B863" s="34"/>
      <c r="C863" s="18"/>
      <c r="E863" s="106"/>
      <c r="F863" s="18"/>
    </row>
    <row r="864" spans="2:6" ht="12.75" x14ac:dyDescent="0.2">
      <c r="B864" s="34"/>
      <c r="C864" s="18"/>
      <c r="E864" s="106"/>
      <c r="F864" s="18"/>
    </row>
    <row r="865" spans="2:6" ht="12.75" x14ac:dyDescent="0.2">
      <c r="B865" s="34"/>
      <c r="C865" s="18"/>
      <c r="E865" s="106"/>
      <c r="F865" s="18"/>
    </row>
    <row r="866" spans="2:6" ht="12.75" x14ac:dyDescent="0.2">
      <c r="B866" s="34"/>
      <c r="C866" s="18"/>
      <c r="E866" s="106"/>
      <c r="F866" s="18"/>
    </row>
    <row r="867" spans="2:6" ht="12.75" x14ac:dyDescent="0.2">
      <c r="B867" s="34"/>
      <c r="C867" s="18"/>
      <c r="E867" s="106"/>
      <c r="F867" s="18"/>
    </row>
    <row r="868" spans="2:6" ht="12.75" x14ac:dyDescent="0.2">
      <c r="B868" s="34"/>
      <c r="C868" s="18"/>
      <c r="E868" s="106"/>
      <c r="F868" s="18"/>
    </row>
    <row r="869" spans="2:6" ht="12.75" x14ac:dyDescent="0.2">
      <c r="B869" s="34"/>
      <c r="C869" s="18"/>
      <c r="E869" s="106"/>
      <c r="F869" s="18"/>
    </row>
    <row r="870" spans="2:6" ht="12.75" x14ac:dyDescent="0.2">
      <c r="B870" s="34"/>
      <c r="C870" s="18"/>
      <c r="E870" s="106"/>
      <c r="F870" s="18"/>
    </row>
    <row r="871" spans="2:6" ht="12.75" x14ac:dyDescent="0.2">
      <c r="B871" s="34"/>
      <c r="C871" s="18"/>
      <c r="E871" s="106"/>
      <c r="F871" s="18"/>
    </row>
    <row r="872" spans="2:6" ht="12.75" x14ac:dyDescent="0.2">
      <c r="B872" s="34"/>
      <c r="C872" s="18"/>
      <c r="E872" s="106"/>
      <c r="F872" s="18"/>
    </row>
    <row r="873" spans="2:6" ht="12.75" x14ac:dyDescent="0.2">
      <c r="B873" s="34"/>
      <c r="C873" s="18"/>
      <c r="E873" s="106"/>
      <c r="F873" s="18"/>
    </row>
    <row r="874" spans="2:6" ht="12.75" x14ac:dyDescent="0.2">
      <c r="B874" s="34"/>
      <c r="C874" s="18"/>
      <c r="E874" s="106"/>
      <c r="F874" s="18"/>
    </row>
    <row r="875" spans="2:6" ht="12.75" x14ac:dyDescent="0.2">
      <c r="B875" s="34"/>
      <c r="C875" s="18"/>
      <c r="E875" s="106"/>
      <c r="F875" s="18"/>
    </row>
    <row r="876" spans="2:6" ht="12.75" x14ac:dyDescent="0.2">
      <c r="B876" s="34"/>
      <c r="C876" s="18"/>
      <c r="E876" s="106"/>
      <c r="F876" s="18"/>
    </row>
    <row r="877" spans="2:6" ht="12.75" x14ac:dyDescent="0.2">
      <c r="B877" s="34"/>
      <c r="C877" s="18"/>
      <c r="E877" s="106"/>
      <c r="F877" s="18"/>
    </row>
    <row r="878" spans="2:6" ht="12.75" x14ac:dyDescent="0.2">
      <c r="B878" s="34"/>
      <c r="C878" s="18"/>
      <c r="E878" s="106"/>
      <c r="F878" s="18"/>
    </row>
    <row r="879" spans="2:6" ht="12.75" x14ac:dyDescent="0.2">
      <c r="B879" s="34"/>
      <c r="C879" s="18"/>
      <c r="E879" s="106"/>
      <c r="F879" s="18"/>
    </row>
    <row r="880" spans="2:6" ht="12.75" x14ac:dyDescent="0.2">
      <c r="B880" s="34"/>
      <c r="C880" s="18"/>
      <c r="E880" s="106"/>
      <c r="F880" s="18"/>
    </row>
    <row r="881" spans="2:6" ht="12.75" x14ac:dyDescent="0.2">
      <c r="B881" s="34"/>
      <c r="C881" s="18"/>
      <c r="E881" s="106"/>
      <c r="F881" s="18"/>
    </row>
    <row r="882" spans="2:6" ht="12.75" x14ac:dyDescent="0.2">
      <c r="B882" s="34"/>
      <c r="C882" s="18"/>
      <c r="E882" s="106"/>
      <c r="F882" s="18"/>
    </row>
    <row r="883" spans="2:6" ht="12.75" x14ac:dyDescent="0.2">
      <c r="B883" s="34"/>
      <c r="C883" s="18"/>
      <c r="E883" s="106"/>
      <c r="F883" s="18"/>
    </row>
    <row r="884" spans="2:6" ht="12.75" x14ac:dyDescent="0.2">
      <c r="B884" s="34"/>
      <c r="C884" s="18"/>
      <c r="E884" s="106"/>
      <c r="F884" s="18"/>
    </row>
    <row r="885" spans="2:6" ht="12.75" x14ac:dyDescent="0.2">
      <c r="B885" s="34"/>
      <c r="C885" s="18"/>
      <c r="E885" s="106"/>
      <c r="F885" s="18"/>
    </row>
    <row r="886" spans="2:6" ht="12.75" x14ac:dyDescent="0.2">
      <c r="B886" s="34"/>
      <c r="C886" s="18"/>
      <c r="E886" s="106"/>
      <c r="F886" s="18"/>
    </row>
    <row r="887" spans="2:6" ht="12.75" x14ac:dyDescent="0.2">
      <c r="B887" s="34"/>
      <c r="C887" s="18"/>
      <c r="E887" s="106"/>
      <c r="F887" s="18"/>
    </row>
    <row r="888" spans="2:6" ht="12.75" x14ac:dyDescent="0.2">
      <c r="B888" s="34"/>
      <c r="C888" s="18"/>
      <c r="E888" s="106"/>
      <c r="F888" s="18"/>
    </row>
    <row r="889" spans="2:6" ht="12.75" x14ac:dyDescent="0.2">
      <c r="B889" s="34"/>
      <c r="C889" s="18"/>
      <c r="E889" s="106"/>
      <c r="F889" s="18"/>
    </row>
    <row r="890" spans="2:6" ht="12.75" x14ac:dyDescent="0.2">
      <c r="B890" s="34"/>
      <c r="C890" s="18"/>
      <c r="E890" s="106"/>
      <c r="F890" s="18"/>
    </row>
    <row r="891" spans="2:6" ht="12.75" x14ac:dyDescent="0.2">
      <c r="B891" s="34"/>
      <c r="C891" s="18"/>
      <c r="E891" s="106"/>
      <c r="F891" s="18"/>
    </row>
    <row r="892" spans="2:6" ht="12.75" x14ac:dyDescent="0.2">
      <c r="B892" s="34"/>
      <c r="C892" s="18"/>
      <c r="E892" s="106"/>
      <c r="F892" s="18"/>
    </row>
    <row r="893" spans="2:6" ht="12.75" x14ac:dyDescent="0.2">
      <c r="B893" s="34"/>
      <c r="C893" s="18"/>
      <c r="E893" s="106"/>
      <c r="F893" s="18"/>
    </row>
    <row r="894" spans="2:6" ht="12.75" x14ac:dyDescent="0.2">
      <c r="B894" s="34"/>
      <c r="C894" s="18"/>
      <c r="E894" s="106"/>
      <c r="F894" s="18"/>
    </row>
    <row r="895" spans="2:6" ht="12.75" x14ac:dyDescent="0.2">
      <c r="B895" s="34"/>
      <c r="C895" s="18"/>
      <c r="E895" s="106"/>
      <c r="F895" s="18"/>
    </row>
    <row r="896" spans="2:6" ht="12.75" x14ac:dyDescent="0.2">
      <c r="B896" s="34"/>
      <c r="C896" s="18"/>
      <c r="E896" s="106"/>
      <c r="F896" s="18"/>
    </row>
    <row r="897" spans="2:6" ht="12.75" x14ac:dyDescent="0.2">
      <c r="B897" s="34"/>
      <c r="C897" s="18"/>
      <c r="E897" s="106"/>
      <c r="F897" s="18"/>
    </row>
    <row r="898" spans="2:6" ht="12.75" x14ac:dyDescent="0.2">
      <c r="B898" s="34"/>
      <c r="C898" s="18"/>
      <c r="E898" s="106"/>
      <c r="F898" s="18"/>
    </row>
    <row r="899" spans="2:6" ht="12.75" x14ac:dyDescent="0.2">
      <c r="B899" s="34"/>
      <c r="C899" s="18"/>
      <c r="E899" s="106"/>
      <c r="F899" s="18"/>
    </row>
    <row r="900" spans="2:6" ht="12.75" x14ac:dyDescent="0.2">
      <c r="B900" s="34"/>
      <c r="C900" s="18"/>
      <c r="E900" s="106"/>
      <c r="F900" s="18"/>
    </row>
    <row r="901" spans="2:6" ht="12.75" x14ac:dyDescent="0.2">
      <c r="B901" s="34"/>
      <c r="C901" s="18"/>
      <c r="E901" s="106"/>
      <c r="F901" s="18"/>
    </row>
    <row r="902" spans="2:6" ht="12.75" x14ac:dyDescent="0.2">
      <c r="B902" s="34"/>
      <c r="C902" s="18"/>
      <c r="E902" s="106"/>
      <c r="F902" s="18"/>
    </row>
    <row r="903" spans="2:6" ht="12.75" x14ac:dyDescent="0.2">
      <c r="B903" s="34"/>
      <c r="C903" s="18"/>
      <c r="E903" s="106"/>
      <c r="F903" s="18"/>
    </row>
    <row r="904" spans="2:6" ht="12.75" x14ac:dyDescent="0.2">
      <c r="B904" s="34"/>
      <c r="C904" s="18"/>
      <c r="E904" s="106"/>
      <c r="F904" s="18"/>
    </row>
    <row r="905" spans="2:6" ht="12.75" x14ac:dyDescent="0.2">
      <c r="B905" s="34"/>
      <c r="C905" s="18"/>
      <c r="E905" s="106"/>
      <c r="F905" s="18"/>
    </row>
    <row r="906" spans="2:6" ht="12.75" x14ac:dyDescent="0.2">
      <c r="B906" s="34"/>
      <c r="C906" s="18"/>
      <c r="E906" s="106"/>
      <c r="F906" s="18"/>
    </row>
    <row r="907" spans="2:6" ht="12.75" x14ac:dyDescent="0.2">
      <c r="B907" s="34"/>
      <c r="C907" s="18"/>
      <c r="E907" s="106"/>
      <c r="F907" s="18"/>
    </row>
    <row r="908" spans="2:6" ht="12.75" x14ac:dyDescent="0.2">
      <c r="B908" s="34"/>
      <c r="C908" s="18"/>
      <c r="E908" s="106"/>
      <c r="F908" s="18"/>
    </row>
    <row r="909" spans="2:6" ht="12.75" x14ac:dyDescent="0.2">
      <c r="B909" s="34"/>
      <c r="C909" s="18"/>
      <c r="E909" s="106"/>
      <c r="F909" s="18"/>
    </row>
    <row r="910" spans="2:6" ht="12.75" x14ac:dyDescent="0.2">
      <c r="B910" s="34"/>
      <c r="C910" s="18"/>
      <c r="E910" s="106"/>
      <c r="F910" s="18"/>
    </row>
    <row r="911" spans="2:6" ht="12.75" x14ac:dyDescent="0.2">
      <c r="B911" s="34"/>
      <c r="C911" s="18"/>
      <c r="E911" s="106"/>
      <c r="F911" s="18"/>
    </row>
    <row r="912" spans="2:6" ht="12.75" x14ac:dyDescent="0.2">
      <c r="B912" s="34"/>
      <c r="C912" s="18"/>
      <c r="E912" s="106"/>
      <c r="F912" s="18"/>
    </row>
    <row r="913" spans="2:6" ht="12.75" x14ac:dyDescent="0.2">
      <c r="B913" s="34"/>
      <c r="C913" s="18"/>
      <c r="E913" s="106"/>
      <c r="F913" s="18"/>
    </row>
    <row r="914" spans="2:6" ht="12.75" x14ac:dyDescent="0.2">
      <c r="B914" s="34"/>
      <c r="C914" s="18"/>
      <c r="E914" s="106"/>
      <c r="F914" s="18"/>
    </row>
    <row r="915" spans="2:6" ht="12.75" x14ac:dyDescent="0.2">
      <c r="B915" s="34"/>
      <c r="C915" s="18"/>
      <c r="E915" s="106"/>
      <c r="F915" s="18"/>
    </row>
    <row r="916" spans="2:6" ht="12.75" x14ac:dyDescent="0.2">
      <c r="B916" s="34"/>
      <c r="C916" s="18"/>
      <c r="E916" s="106"/>
      <c r="F916" s="18"/>
    </row>
    <row r="917" spans="2:6" ht="12.75" x14ac:dyDescent="0.2">
      <c r="B917" s="34"/>
      <c r="C917" s="18"/>
      <c r="E917" s="106"/>
      <c r="F917" s="18"/>
    </row>
    <row r="918" spans="2:6" ht="12.75" x14ac:dyDescent="0.2">
      <c r="B918" s="34"/>
      <c r="C918" s="18"/>
      <c r="E918" s="106"/>
      <c r="F918" s="18"/>
    </row>
    <row r="919" spans="2:6" ht="12.75" x14ac:dyDescent="0.2">
      <c r="B919" s="34"/>
      <c r="C919" s="18"/>
      <c r="E919" s="106"/>
      <c r="F919" s="18"/>
    </row>
    <row r="920" spans="2:6" ht="12.75" x14ac:dyDescent="0.2">
      <c r="B920" s="34"/>
      <c r="C920" s="18"/>
      <c r="E920" s="106"/>
      <c r="F920" s="18"/>
    </row>
    <row r="921" spans="2:6" ht="12.75" x14ac:dyDescent="0.2">
      <c r="B921" s="34"/>
      <c r="C921" s="18"/>
      <c r="E921" s="106"/>
      <c r="F921" s="18"/>
    </row>
    <row r="922" spans="2:6" ht="12.75" x14ac:dyDescent="0.2">
      <c r="B922" s="34"/>
      <c r="C922" s="18"/>
      <c r="E922" s="106"/>
      <c r="F922" s="18"/>
    </row>
    <row r="923" spans="2:6" ht="12.75" x14ac:dyDescent="0.2">
      <c r="B923" s="34"/>
      <c r="C923" s="18"/>
      <c r="E923" s="106"/>
      <c r="F923" s="18"/>
    </row>
    <row r="924" spans="2:6" ht="12.75" x14ac:dyDescent="0.2">
      <c r="B924" s="34"/>
      <c r="C924" s="18"/>
      <c r="E924" s="106"/>
      <c r="F924" s="18"/>
    </row>
    <row r="925" spans="2:6" ht="12.75" x14ac:dyDescent="0.2">
      <c r="B925" s="34"/>
      <c r="C925" s="18"/>
      <c r="E925" s="106"/>
      <c r="F925" s="18"/>
    </row>
    <row r="926" spans="2:6" ht="12.75" x14ac:dyDescent="0.2">
      <c r="B926" s="34"/>
      <c r="C926" s="18"/>
      <c r="E926" s="106"/>
      <c r="F926" s="18"/>
    </row>
    <row r="927" spans="2:6" ht="12.75" x14ac:dyDescent="0.2">
      <c r="B927" s="34"/>
      <c r="C927" s="18"/>
      <c r="E927" s="106"/>
      <c r="F927" s="18"/>
    </row>
    <row r="928" spans="2:6" ht="12.75" x14ac:dyDescent="0.2">
      <c r="B928" s="34"/>
      <c r="C928" s="18"/>
      <c r="E928" s="106"/>
      <c r="F928" s="18"/>
    </row>
    <row r="929" spans="2:6" ht="12.75" x14ac:dyDescent="0.2">
      <c r="B929" s="34"/>
      <c r="C929" s="18"/>
      <c r="E929" s="106"/>
      <c r="F929" s="18"/>
    </row>
    <row r="930" spans="2:6" ht="12.75" x14ac:dyDescent="0.2">
      <c r="B930" s="34"/>
      <c r="C930" s="18"/>
      <c r="E930" s="106"/>
      <c r="F930" s="18"/>
    </row>
    <row r="931" spans="2:6" ht="12.75" x14ac:dyDescent="0.2">
      <c r="B931" s="34"/>
      <c r="C931" s="18"/>
      <c r="E931" s="106"/>
      <c r="F931" s="18"/>
    </row>
    <row r="932" spans="2:6" ht="12.75" x14ac:dyDescent="0.2">
      <c r="B932" s="34"/>
      <c r="C932" s="18"/>
      <c r="E932" s="106"/>
      <c r="F932" s="18"/>
    </row>
    <row r="933" spans="2:6" ht="12.75" x14ac:dyDescent="0.2">
      <c r="B933" s="34"/>
      <c r="C933" s="18"/>
      <c r="E933" s="106"/>
      <c r="F933" s="18"/>
    </row>
    <row r="934" spans="2:6" ht="12.75" x14ac:dyDescent="0.2">
      <c r="B934" s="34"/>
      <c r="C934" s="18"/>
      <c r="E934" s="106"/>
      <c r="F934" s="18"/>
    </row>
    <row r="935" spans="2:6" ht="12.75" x14ac:dyDescent="0.2">
      <c r="B935" s="34"/>
      <c r="C935" s="18"/>
      <c r="E935" s="106"/>
      <c r="F935" s="18"/>
    </row>
    <row r="936" spans="2:6" ht="12.75" x14ac:dyDescent="0.2">
      <c r="B936" s="34"/>
      <c r="C936" s="18"/>
      <c r="E936" s="106"/>
      <c r="F936" s="18"/>
    </row>
    <row r="937" spans="2:6" ht="12.75" x14ac:dyDescent="0.2">
      <c r="B937" s="34"/>
      <c r="C937" s="18"/>
      <c r="E937" s="106"/>
      <c r="F937" s="18"/>
    </row>
    <row r="938" spans="2:6" ht="12.75" x14ac:dyDescent="0.2">
      <c r="B938" s="34"/>
      <c r="C938" s="18"/>
      <c r="E938" s="106"/>
      <c r="F938" s="18"/>
    </row>
    <row r="939" spans="2:6" ht="12.75" x14ac:dyDescent="0.2">
      <c r="B939" s="34"/>
      <c r="C939" s="18"/>
      <c r="E939" s="106"/>
      <c r="F939" s="18"/>
    </row>
    <row r="940" spans="2:6" ht="12.75" x14ac:dyDescent="0.2">
      <c r="B940" s="34"/>
      <c r="C940" s="18"/>
      <c r="E940" s="106"/>
      <c r="F940" s="18"/>
    </row>
    <row r="941" spans="2:6" ht="12.75" x14ac:dyDescent="0.2">
      <c r="B941" s="34"/>
      <c r="C941" s="18"/>
      <c r="E941" s="106"/>
      <c r="F941" s="18"/>
    </row>
    <row r="942" spans="2:6" ht="12.75" x14ac:dyDescent="0.2">
      <c r="B942" s="34"/>
      <c r="C942" s="18"/>
      <c r="E942" s="106"/>
      <c r="F942" s="18"/>
    </row>
    <row r="943" spans="2:6" ht="12.75" x14ac:dyDescent="0.2">
      <c r="B943" s="34"/>
      <c r="C943" s="18"/>
      <c r="E943" s="106"/>
      <c r="F943" s="18"/>
    </row>
    <row r="944" spans="2:6" ht="12.75" x14ac:dyDescent="0.2">
      <c r="B944" s="34"/>
      <c r="C944" s="18"/>
      <c r="E944" s="106"/>
      <c r="F944" s="18"/>
    </row>
    <row r="945" spans="2:6" ht="12.75" x14ac:dyDescent="0.2">
      <c r="B945" s="34"/>
      <c r="C945" s="18"/>
      <c r="E945" s="106"/>
      <c r="F945" s="18"/>
    </row>
    <row r="946" spans="2:6" ht="12.75" x14ac:dyDescent="0.2">
      <c r="B946" s="34"/>
      <c r="C946" s="18"/>
      <c r="E946" s="106"/>
      <c r="F946" s="18"/>
    </row>
    <row r="947" spans="2:6" ht="12.75" x14ac:dyDescent="0.2">
      <c r="B947" s="34"/>
      <c r="C947" s="18"/>
      <c r="E947" s="106"/>
      <c r="F947" s="18"/>
    </row>
    <row r="948" spans="2:6" ht="12.75" x14ac:dyDescent="0.2">
      <c r="B948" s="34"/>
      <c r="C948" s="18"/>
      <c r="E948" s="106"/>
      <c r="F948" s="18"/>
    </row>
    <row r="949" spans="2:6" ht="12.75" x14ac:dyDescent="0.2">
      <c r="B949" s="34"/>
      <c r="C949" s="18"/>
      <c r="E949" s="106"/>
      <c r="F949" s="18"/>
    </row>
    <row r="950" spans="2:6" ht="12.75" x14ac:dyDescent="0.2">
      <c r="B950" s="34"/>
      <c r="C950" s="18"/>
      <c r="E950" s="106"/>
      <c r="F950" s="18"/>
    </row>
    <row r="951" spans="2:6" ht="12.75" x14ac:dyDescent="0.2">
      <c r="B951" s="34"/>
      <c r="C951" s="18"/>
      <c r="E951" s="106"/>
      <c r="F951" s="18"/>
    </row>
    <row r="952" spans="2:6" ht="12.75" x14ac:dyDescent="0.2">
      <c r="B952" s="34"/>
      <c r="C952" s="18"/>
      <c r="E952" s="106"/>
      <c r="F952" s="18"/>
    </row>
    <row r="953" spans="2:6" ht="12.75" x14ac:dyDescent="0.2">
      <c r="B953" s="34"/>
      <c r="C953" s="18"/>
      <c r="E953" s="106"/>
      <c r="F953" s="18"/>
    </row>
    <row r="954" spans="2:6" ht="12.75" x14ac:dyDescent="0.2">
      <c r="B954" s="34"/>
      <c r="C954" s="18"/>
      <c r="E954" s="106"/>
      <c r="F954" s="18"/>
    </row>
    <row r="955" spans="2:6" ht="12.75" x14ac:dyDescent="0.2">
      <c r="B955" s="34"/>
      <c r="C955" s="18"/>
      <c r="E955" s="106"/>
      <c r="F955" s="18"/>
    </row>
    <row r="956" spans="2:6" ht="12.75" x14ac:dyDescent="0.2">
      <c r="B956" s="34"/>
      <c r="C956" s="18"/>
      <c r="E956" s="106"/>
      <c r="F956" s="18"/>
    </row>
    <row r="957" spans="2:6" ht="12.75" x14ac:dyDescent="0.2">
      <c r="B957" s="34"/>
      <c r="C957" s="18"/>
      <c r="E957" s="106"/>
      <c r="F957" s="18"/>
    </row>
    <row r="958" spans="2:6" ht="12.75" x14ac:dyDescent="0.2">
      <c r="B958" s="34"/>
      <c r="C958" s="18"/>
      <c r="E958" s="106"/>
      <c r="F958" s="18"/>
    </row>
    <row r="959" spans="2:6" ht="12.75" x14ac:dyDescent="0.2">
      <c r="B959" s="34"/>
      <c r="C959" s="18"/>
      <c r="E959" s="106"/>
      <c r="F959" s="18"/>
    </row>
    <row r="960" spans="2:6" ht="12.75" x14ac:dyDescent="0.2">
      <c r="B960" s="34"/>
      <c r="C960" s="18"/>
      <c r="E960" s="106"/>
      <c r="F960" s="18"/>
    </row>
    <row r="961" spans="2:6" ht="12.75" x14ac:dyDescent="0.2">
      <c r="B961" s="34"/>
      <c r="C961" s="18"/>
      <c r="E961" s="106"/>
      <c r="F961" s="18"/>
    </row>
    <row r="962" spans="2:6" ht="12.75" x14ac:dyDescent="0.2">
      <c r="B962" s="34"/>
      <c r="C962" s="18"/>
      <c r="E962" s="106"/>
      <c r="F962" s="18"/>
    </row>
    <row r="963" spans="2:6" ht="12.75" x14ac:dyDescent="0.2">
      <c r="B963" s="34"/>
      <c r="C963" s="18"/>
      <c r="E963" s="106"/>
      <c r="F963" s="18"/>
    </row>
    <row r="964" spans="2:6" ht="12.75" x14ac:dyDescent="0.2">
      <c r="B964" s="34"/>
      <c r="C964" s="18"/>
      <c r="E964" s="106"/>
      <c r="F964" s="18"/>
    </row>
    <row r="965" spans="2:6" ht="12.75" x14ac:dyDescent="0.2">
      <c r="B965" s="34"/>
      <c r="C965" s="18"/>
      <c r="E965" s="106"/>
      <c r="F965" s="18"/>
    </row>
    <row r="966" spans="2:6" ht="12.75" x14ac:dyDescent="0.2">
      <c r="B966" s="34"/>
      <c r="C966" s="18"/>
      <c r="E966" s="106"/>
      <c r="F966" s="18"/>
    </row>
    <row r="967" spans="2:6" ht="12.75" x14ac:dyDescent="0.2">
      <c r="B967" s="34"/>
      <c r="C967" s="18"/>
      <c r="E967" s="106"/>
      <c r="F967" s="1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V988"/>
  <sheetViews>
    <sheetView topLeftCell="A7" workbookViewId="0">
      <selection activeCell="D43" sqref="D43"/>
    </sheetView>
  </sheetViews>
  <sheetFormatPr defaultColWidth="12.5703125" defaultRowHeight="15.75" customHeight="1" x14ac:dyDescent="0.2"/>
  <cols>
    <col min="1" max="1" width="24" customWidth="1"/>
    <col min="2" max="2" width="14.7109375" style="255" customWidth="1"/>
    <col min="3" max="3" width="15.5703125" customWidth="1"/>
    <col min="4" max="4" width="13" customWidth="1"/>
    <col min="5" max="5" width="14.42578125" customWidth="1"/>
    <col min="6" max="6" width="28.140625" customWidth="1"/>
    <col min="7" max="7" width="15.5703125" customWidth="1"/>
    <col min="8" max="8" width="9.140625" customWidth="1"/>
    <col min="9" max="9" width="8.7109375" customWidth="1"/>
    <col min="10" max="10" width="14.42578125" customWidth="1"/>
    <col min="11" max="11" width="12.140625" customWidth="1"/>
  </cols>
  <sheetData>
    <row r="1" spans="1:22" ht="21" customHeight="1" x14ac:dyDescent="0.4">
      <c r="A1" s="209" t="s">
        <v>121</v>
      </c>
      <c r="B1" s="248"/>
      <c r="C1" s="209"/>
      <c r="D1" s="209" t="s">
        <v>122</v>
      </c>
      <c r="E1" s="209"/>
      <c r="F1" s="203"/>
      <c r="G1" s="224">
        <v>35</v>
      </c>
      <c r="H1" s="209"/>
      <c r="I1" s="239"/>
      <c r="J1" s="209"/>
      <c r="K1" s="209"/>
      <c r="L1" s="209"/>
      <c r="M1" s="209"/>
      <c r="N1" s="244"/>
      <c r="O1" s="244"/>
      <c r="P1" s="244"/>
      <c r="Q1" s="197"/>
      <c r="R1" s="242"/>
      <c r="S1" s="197"/>
      <c r="T1" s="197"/>
      <c r="U1" s="197"/>
      <c r="V1" s="197"/>
    </row>
    <row r="2" spans="1:22" ht="21" customHeight="1" x14ac:dyDescent="0.2">
      <c r="A2" s="226" t="s">
        <v>10</v>
      </c>
      <c r="B2" s="249" t="s">
        <v>59</v>
      </c>
      <c r="C2" s="226" t="s">
        <v>60</v>
      </c>
      <c r="D2" s="226" t="s">
        <v>61</v>
      </c>
      <c r="E2" s="226" t="s">
        <v>62</v>
      </c>
      <c r="F2" s="226" t="s">
        <v>63</v>
      </c>
      <c r="G2" s="226" t="s">
        <v>64</v>
      </c>
      <c r="H2" s="226" t="s">
        <v>56</v>
      </c>
      <c r="I2" s="226" t="s">
        <v>65</v>
      </c>
      <c r="J2" s="226" t="s">
        <v>66</v>
      </c>
      <c r="K2" s="226" t="s">
        <v>67</v>
      </c>
      <c r="L2" s="197"/>
      <c r="M2" s="197"/>
      <c r="N2" s="245"/>
      <c r="O2" s="245"/>
      <c r="P2" s="245"/>
      <c r="Q2" s="197"/>
      <c r="R2" s="197"/>
      <c r="S2" s="197"/>
      <c r="T2" s="197"/>
      <c r="U2" s="197"/>
      <c r="V2" s="197"/>
    </row>
    <row r="3" spans="1:22" ht="21" customHeight="1" x14ac:dyDescent="0.2">
      <c r="A3" s="240">
        <v>45754</v>
      </c>
      <c r="B3" s="250" t="str">
        <f>IF(A3="","",TEXT(A3,"ddd"))</f>
        <v>Mon</v>
      </c>
      <c r="C3" s="196" t="str">
        <f t="shared" ref="C3:C50" si="0">IF(A3="","",TEXT(A3,"MMMM"))</f>
        <v>April</v>
      </c>
      <c r="D3" s="195">
        <v>35</v>
      </c>
      <c r="E3" s="196" t="s">
        <v>71</v>
      </c>
      <c r="F3" s="196"/>
      <c r="G3" s="196" t="s">
        <v>69</v>
      </c>
      <c r="H3" s="196">
        <v>12</v>
      </c>
      <c r="I3" s="197"/>
      <c r="J3" s="196" t="s">
        <v>74</v>
      </c>
      <c r="K3" s="196" t="s">
        <v>13</v>
      </c>
      <c r="L3" s="197"/>
      <c r="M3" s="197"/>
      <c r="N3" s="197"/>
      <c r="O3" s="197"/>
      <c r="P3" s="197"/>
      <c r="Q3" s="197"/>
      <c r="R3" s="197"/>
      <c r="S3" s="197"/>
      <c r="T3" s="197"/>
      <c r="U3" s="197"/>
      <c r="V3" s="197"/>
    </row>
    <row r="4" spans="1:22" ht="21" customHeight="1" x14ac:dyDescent="0.2">
      <c r="A4" s="240">
        <v>45762</v>
      </c>
      <c r="B4" s="250" t="str">
        <f t="shared" ref="B4:B48" si="1">IF(A4="","",TEXT(A4,"ddd"))</f>
        <v>Tue</v>
      </c>
      <c r="C4" s="196" t="str">
        <f t="shared" si="0"/>
        <v>April</v>
      </c>
      <c r="D4" s="195">
        <v>35</v>
      </c>
      <c r="E4" s="196" t="s">
        <v>71</v>
      </c>
      <c r="F4" s="196" t="s">
        <v>123</v>
      </c>
      <c r="G4" s="196" t="s">
        <v>69</v>
      </c>
      <c r="H4" s="196">
        <v>20</v>
      </c>
      <c r="I4" s="196">
        <f t="shared" ref="I4:I48" si="2">IF(A4="","",A4-A3)</f>
        <v>8</v>
      </c>
      <c r="J4" s="196" t="s">
        <v>74</v>
      </c>
      <c r="K4" s="196" t="s">
        <v>13</v>
      </c>
      <c r="L4" s="197"/>
      <c r="M4" s="197"/>
      <c r="N4" s="197"/>
      <c r="O4" s="197"/>
      <c r="P4" s="197"/>
      <c r="Q4" s="197"/>
      <c r="R4" s="197"/>
      <c r="S4" s="197"/>
      <c r="T4" s="197"/>
      <c r="U4" s="197"/>
      <c r="V4" s="197"/>
    </row>
    <row r="5" spans="1:22" ht="21" customHeight="1" x14ac:dyDescent="0.2">
      <c r="A5" s="240">
        <v>45770</v>
      </c>
      <c r="B5" s="250" t="str">
        <f t="shared" si="1"/>
        <v>Wed</v>
      </c>
      <c r="C5" s="196" t="str">
        <f t="shared" si="0"/>
        <v>April</v>
      </c>
      <c r="D5" s="195">
        <v>35</v>
      </c>
      <c r="E5" s="196" t="s">
        <v>71</v>
      </c>
      <c r="F5" s="196"/>
      <c r="G5" s="196" t="s">
        <v>78</v>
      </c>
      <c r="H5" s="196">
        <v>23</v>
      </c>
      <c r="I5" s="196">
        <f t="shared" si="2"/>
        <v>8</v>
      </c>
      <c r="J5" s="196" t="s">
        <v>74</v>
      </c>
      <c r="K5" s="196" t="s">
        <v>13</v>
      </c>
      <c r="L5" s="197"/>
      <c r="M5" s="197"/>
      <c r="N5" s="197"/>
      <c r="O5" s="197"/>
      <c r="P5" s="197"/>
      <c r="Q5" s="197"/>
      <c r="R5" s="197"/>
      <c r="S5" s="197"/>
      <c r="T5" s="197"/>
      <c r="U5" s="197"/>
      <c r="V5" s="197"/>
    </row>
    <row r="6" spans="1:22" ht="21" customHeight="1" x14ac:dyDescent="0.2">
      <c r="A6" s="240">
        <v>45776</v>
      </c>
      <c r="B6" s="250" t="str">
        <f t="shared" si="1"/>
        <v>Tue</v>
      </c>
      <c r="C6" s="196" t="str">
        <f t="shared" si="0"/>
        <v>April</v>
      </c>
      <c r="D6" s="195">
        <v>35</v>
      </c>
      <c r="E6" s="196" t="s">
        <v>71</v>
      </c>
      <c r="F6" s="198" t="s">
        <v>123</v>
      </c>
      <c r="G6" s="196" t="s">
        <v>69</v>
      </c>
      <c r="H6" s="196">
        <v>22</v>
      </c>
      <c r="I6" s="196">
        <f t="shared" si="2"/>
        <v>6</v>
      </c>
      <c r="J6" s="196" t="s">
        <v>74</v>
      </c>
      <c r="K6" s="196" t="s">
        <v>13</v>
      </c>
      <c r="L6" s="197"/>
      <c r="M6" s="197"/>
      <c r="N6" s="197"/>
      <c r="O6" s="197"/>
      <c r="P6" s="197"/>
      <c r="Q6" s="197"/>
      <c r="R6" s="197"/>
      <c r="S6" s="197"/>
      <c r="T6" s="197"/>
      <c r="U6" s="197"/>
      <c r="V6" s="197"/>
    </row>
    <row r="7" spans="1:22" ht="21" customHeight="1" x14ac:dyDescent="0.2">
      <c r="A7" s="240">
        <v>45784</v>
      </c>
      <c r="B7" s="250" t="str">
        <f t="shared" si="1"/>
        <v>Wed</v>
      </c>
      <c r="C7" s="196" t="str">
        <f t="shared" si="0"/>
        <v>May</v>
      </c>
      <c r="D7" s="195">
        <v>35</v>
      </c>
      <c r="E7" s="196" t="s">
        <v>76</v>
      </c>
      <c r="F7" s="198"/>
      <c r="G7" s="196" t="s">
        <v>75</v>
      </c>
      <c r="H7" s="196">
        <v>19</v>
      </c>
      <c r="I7" s="196">
        <f t="shared" si="2"/>
        <v>8</v>
      </c>
      <c r="J7" s="196" t="s">
        <v>74</v>
      </c>
      <c r="K7" s="196" t="s">
        <v>13</v>
      </c>
      <c r="L7" s="197"/>
      <c r="M7" s="197"/>
      <c r="N7" s="197"/>
      <c r="O7" s="197"/>
      <c r="P7" s="197"/>
      <c r="Q7" s="197"/>
      <c r="R7" s="197"/>
      <c r="S7" s="197"/>
      <c r="T7" s="197"/>
      <c r="U7" s="197"/>
      <c r="V7" s="197"/>
    </row>
    <row r="8" spans="1:22" ht="21" customHeight="1" x14ac:dyDescent="0.2">
      <c r="A8" s="240">
        <v>45790</v>
      </c>
      <c r="B8" s="250" t="str">
        <f t="shared" si="1"/>
        <v>Tue</v>
      </c>
      <c r="C8" s="196" t="str">
        <f t="shared" si="0"/>
        <v>May</v>
      </c>
      <c r="D8" s="195">
        <v>35</v>
      </c>
      <c r="E8" s="196" t="s">
        <v>76</v>
      </c>
      <c r="F8" s="196"/>
      <c r="G8" s="196" t="s">
        <v>69</v>
      </c>
      <c r="H8" s="196">
        <v>17</v>
      </c>
      <c r="I8" s="196">
        <f t="shared" si="2"/>
        <v>6</v>
      </c>
      <c r="J8" s="196" t="s">
        <v>74</v>
      </c>
      <c r="K8" s="196" t="s">
        <v>13</v>
      </c>
      <c r="L8" s="197"/>
      <c r="M8" s="197"/>
      <c r="N8" s="197"/>
      <c r="O8" s="197"/>
      <c r="P8" s="197"/>
      <c r="Q8" s="197"/>
      <c r="R8" s="197"/>
      <c r="S8" s="197"/>
      <c r="T8" s="197"/>
      <c r="U8" s="197"/>
      <c r="V8" s="197"/>
    </row>
    <row r="9" spans="1:22" ht="21" customHeight="1" x14ac:dyDescent="0.2">
      <c r="A9" s="240">
        <v>45796</v>
      </c>
      <c r="B9" s="250" t="str">
        <f t="shared" si="1"/>
        <v>Mon</v>
      </c>
      <c r="C9" s="196" t="str">
        <f t="shared" si="0"/>
        <v>May</v>
      </c>
      <c r="D9" s="195">
        <v>35</v>
      </c>
      <c r="E9" s="196" t="s">
        <v>76</v>
      </c>
      <c r="F9" s="198"/>
      <c r="G9" s="196" t="s">
        <v>78</v>
      </c>
      <c r="H9" s="196">
        <v>25</v>
      </c>
      <c r="I9" s="196">
        <f t="shared" si="2"/>
        <v>6</v>
      </c>
      <c r="J9" s="196" t="s">
        <v>74</v>
      </c>
      <c r="K9" s="196" t="s">
        <v>13</v>
      </c>
      <c r="L9" s="197"/>
      <c r="M9" s="197"/>
      <c r="N9" s="197"/>
      <c r="O9" s="197"/>
      <c r="P9" s="197"/>
      <c r="Q9" s="197"/>
      <c r="R9" s="197"/>
      <c r="S9" s="197"/>
      <c r="T9" s="197"/>
      <c r="U9" s="197"/>
      <c r="V9" s="197"/>
    </row>
    <row r="10" spans="1:22" ht="21" customHeight="1" x14ac:dyDescent="0.2">
      <c r="A10" s="240">
        <v>45802</v>
      </c>
      <c r="B10" s="250" t="str">
        <f t="shared" si="1"/>
        <v>Sun</v>
      </c>
      <c r="C10" s="196" t="str">
        <f t="shared" si="0"/>
        <v>May</v>
      </c>
      <c r="D10" s="199">
        <v>35</v>
      </c>
      <c r="E10" s="196" t="s">
        <v>76</v>
      </c>
      <c r="F10" s="196"/>
      <c r="G10" s="196" t="s">
        <v>69</v>
      </c>
      <c r="H10" s="201">
        <v>21</v>
      </c>
      <c r="I10" s="196">
        <f t="shared" si="2"/>
        <v>6</v>
      </c>
      <c r="J10" s="196" t="s">
        <v>74</v>
      </c>
      <c r="K10" s="196" t="s">
        <v>13</v>
      </c>
      <c r="L10" s="197"/>
      <c r="M10" s="197"/>
      <c r="N10" s="197"/>
      <c r="O10" s="197"/>
      <c r="P10" s="197"/>
      <c r="Q10" s="197"/>
      <c r="R10" s="197"/>
      <c r="S10" s="197"/>
      <c r="T10" s="197"/>
      <c r="U10" s="197"/>
      <c r="V10" s="197"/>
    </row>
    <row r="11" spans="1:22" ht="21" customHeight="1" x14ac:dyDescent="0.2">
      <c r="A11" s="240">
        <v>45810</v>
      </c>
      <c r="B11" s="250" t="str">
        <f t="shared" si="1"/>
        <v>Mon</v>
      </c>
      <c r="C11" s="196" t="str">
        <f t="shared" si="0"/>
        <v>June</v>
      </c>
      <c r="D11" s="199">
        <v>35</v>
      </c>
      <c r="E11" s="196" t="s">
        <v>68</v>
      </c>
      <c r="F11" s="196"/>
      <c r="G11" s="196" t="s">
        <v>69</v>
      </c>
      <c r="H11" s="201">
        <v>22</v>
      </c>
      <c r="I11" s="196">
        <f t="shared" si="2"/>
        <v>8</v>
      </c>
      <c r="J11" s="196" t="s">
        <v>79</v>
      </c>
      <c r="K11" s="196" t="s">
        <v>13</v>
      </c>
      <c r="L11" s="197"/>
      <c r="M11" s="197"/>
      <c r="N11" s="197"/>
      <c r="O11" s="197"/>
      <c r="P11" s="197"/>
      <c r="Q11" s="197"/>
      <c r="R11" s="197"/>
      <c r="S11" s="197"/>
      <c r="T11" s="197"/>
      <c r="U11" s="197"/>
      <c r="V11" s="197"/>
    </row>
    <row r="12" spans="1:22" ht="21" customHeight="1" x14ac:dyDescent="0.2">
      <c r="A12" s="240">
        <v>45817</v>
      </c>
      <c r="B12" s="250" t="str">
        <f t="shared" si="1"/>
        <v>Mon</v>
      </c>
      <c r="C12" s="196" t="str">
        <f t="shared" si="0"/>
        <v>June</v>
      </c>
      <c r="D12" s="195">
        <v>35</v>
      </c>
      <c r="E12" s="196" t="s">
        <v>68</v>
      </c>
      <c r="F12" s="196"/>
      <c r="G12" s="196" t="s">
        <v>75</v>
      </c>
      <c r="H12" s="201">
        <v>17</v>
      </c>
      <c r="I12" s="196">
        <f t="shared" si="2"/>
        <v>7</v>
      </c>
      <c r="J12" s="196" t="s">
        <v>79</v>
      </c>
      <c r="K12" s="196" t="s">
        <v>13</v>
      </c>
      <c r="L12" s="197"/>
      <c r="M12" s="197"/>
      <c r="N12" s="197"/>
      <c r="O12" s="197"/>
      <c r="P12" s="197"/>
      <c r="Q12" s="197"/>
      <c r="R12" s="197"/>
      <c r="S12" s="197"/>
      <c r="T12" s="197"/>
      <c r="U12" s="197"/>
      <c r="V12" s="197"/>
    </row>
    <row r="13" spans="1:22" ht="21" customHeight="1" x14ac:dyDescent="0.2">
      <c r="A13" s="240">
        <v>45823</v>
      </c>
      <c r="B13" s="250" t="str">
        <f t="shared" si="1"/>
        <v>Sun</v>
      </c>
      <c r="C13" s="194" t="str">
        <f t="shared" si="0"/>
        <v>June</v>
      </c>
      <c r="D13" s="199">
        <v>35</v>
      </c>
      <c r="E13" s="196" t="s">
        <v>68</v>
      </c>
      <c r="F13" s="196"/>
      <c r="G13" s="196" t="s">
        <v>69</v>
      </c>
      <c r="H13" s="201">
        <v>20</v>
      </c>
      <c r="I13" s="196">
        <f t="shared" si="2"/>
        <v>6</v>
      </c>
      <c r="J13" s="196" t="s">
        <v>79</v>
      </c>
      <c r="K13" s="196" t="s">
        <v>13</v>
      </c>
      <c r="L13" s="197"/>
      <c r="M13" s="197"/>
      <c r="N13" s="197"/>
      <c r="O13" s="197"/>
      <c r="P13" s="197"/>
      <c r="Q13" s="197"/>
      <c r="R13" s="197"/>
      <c r="S13" s="197"/>
      <c r="T13" s="197"/>
      <c r="U13" s="197"/>
      <c r="V13" s="197"/>
    </row>
    <row r="14" spans="1:22" ht="21" customHeight="1" x14ac:dyDescent="0.2">
      <c r="A14" s="240">
        <v>45831</v>
      </c>
      <c r="B14" s="250" t="str">
        <f t="shared" si="1"/>
        <v>Mon</v>
      </c>
      <c r="C14" s="196" t="str">
        <f t="shared" si="0"/>
        <v>June</v>
      </c>
      <c r="D14" s="199">
        <v>35</v>
      </c>
      <c r="E14" s="196" t="s">
        <v>68</v>
      </c>
      <c r="F14" s="196"/>
      <c r="G14" s="196" t="s">
        <v>78</v>
      </c>
      <c r="H14" s="201">
        <v>24</v>
      </c>
      <c r="I14" s="196">
        <f t="shared" si="2"/>
        <v>8</v>
      </c>
      <c r="J14" s="196" t="s">
        <v>79</v>
      </c>
      <c r="K14" s="196" t="s">
        <v>13</v>
      </c>
      <c r="L14" s="197"/>
      <c r="M14" s="197"/>
      <c r="N14" s="197"/>
      <c r="O14" s="197"/>
      <c r="P14" s="197"/>
      <c r="Q14" s="197"/>
      <c r="R14" s="197"/>
      <c r="S14" s="197"/>
      <c r="T14" s="197"/>
      <c r="U14" s="197"/>
      <c r="V14" s="197"/>
    </row>
    <row r="15" spans="1:22" ht="21" customHeight="1" x14ac:dyDescent="0.2">
      <c r="A15" s="240">
        <v>45837</v>
      </c>
      <c r="B15" s="250" t="str">
        <f t="shared" si="1"/>
        <v>Sun</v>
      </c>
      <c r="C15" s="194" t="str">
        <f t="shared" si="0"/>
        <v>June</v>
      </c>
      <c r="D15" s="199">
        <v>35</v>
      </c>
      <c r="E15" s="196" t="s">
        <v>76</v>
      </c>
      <c r="F15" s="196" t="s">
        <v>77</v>
      </c>
      <c r="G15" s="196" t="s">
        <v>69</v>
      </c>
      <c r="H15" s="201">
        <v>22</v>
      </c>
      <c r="I15" s="196">
        <f t="shared" si="2"/>
        <v>6</v>
      </c>
      <c r="J15" s="196" t="s">
        <v>81</v>
      </c>
      <c r="K15" s="196" t="s">
        <v>13</v>
      </c>
      <c r="L15" s="197"/>
      <c r="M15" s="197"/>
      <c r="N15" s="197"/>
      <c r="O15" s="197"/>
      <c r="P15" s="197"/>
      <c r="Q15" s="197"/>
      <c r="R15" s="197"/>
      <c r="S15" s="197"/>
      <c r="T15" s="197"/>
      <c r="U15" s="197"/>
      <c r="V15" s="197"/>
    </row>
    <row r="16" spans="1:22" ht="21" customHeight="1" x14ac:dyDescent="0.2">
      <c r="A16" s="240">
        <v>45844</v>
      </c>
      <c r="B16" s="250" t="str">
        <f t="shared" si="1"/>
        <v>Sun</v>
      </c>
      <c r="C16" s="196" t="str">
        <f t="shared" si="0"/>
        <v>July</v>
      </c>
      <c r="D16" s="195">
        <v>35</v>
      </c>
      <c r="E16" s="196" t="s">
        <v>76</v>
      </c>
      <c r="F16" s="196"/>
      <c r="G16" s="196" t="s">
        <v>75</v>
      </c>
      <c r="H16" s="201">
        <v>22</v>
      </c>
      <c r="I16" s="196">
        <f t="shared" si="2"/>
        <v>7</v>
      </c>
      <c r="J16" s="196" t="s">
        <v>81</v>
      </c>
      <c r="K16" s="196" t="s">
        <v>13</v>
      </c>
      <c r="L16" s="197"/>
      <c r="M16" s="197"/>
      <c r="N16" s="197"/>
      <c r="O16" s="197"/>
      <c r="P16" s="197"/>
      <c r="Q16" s="197"/>
      <c r="R16" s="197"/>
      <c r="S16" s="197"/>
      <c r="T16" s="197"/>
      <c r="U16" s="197"/>
      <c r="V16" s="197"/>
    </row>
    <row r="17" spans="1:22" ht="21" customHeight="1" x14ac:dyDescent="0.2">
      <c r="A17" s="240">
        <v>45852</v>
      </c>
      <c r="B17" s="250" t="str">
        <f t="shared" si="1"/>
        <v>Mon</v>
      </c>
      <c r="C17" s="196" t="str">
        <f t="shared" si="0"/>
        <v>July</v>
      </c>
      <c r="D17" s="199">
        <v>35</v>
      </c>
      <c r="E17" s="196" t="s">
        <v>76</v>
      </c>
      <c r="F17" s="196"/>
      <c r="G17" s="196" t="s">
        <v>69</v>
      </c>
      <c r="H17" s="201">
        <v>15</v>
      </c>
      <c r="I17" s="196">
        <f t="shared" si="2"/>
        <v>8</v>
      </c>
      <c r="J17" s="196" t="s">
        <v>81</v>
      </c>
      <c r="K17" s="196" t="s">
        <v>13</v>
      </c>
      <c r="L17" s="197"/>
      <c r="M17" s="197"/>
      <c r="N17" s="197"/>
      <c r="O17" s="197"/>
      <c r="P17" s="197"/>
      <c r="Q17" s="197"/>
      <c r="R17" s="197"/>
      <c r="S17" s="197"/>
      <c r="T17" s="197"/>
      <c r="U17" s="197"/>
      <c r="V17" s="197"/>
    </row>
    <row r="18" spans="1:22" ht="21" customHeight="1" x14ac:dyDescent="0.2">
      <c r="A18" s="240">
        <v>45859</v>
      </c>
      <c r="B18" s="250" t="str">
        <f t="shared" si="1"/>
        <v>Mon</v>
      </c>
      <c r="C18" s="196" t="str">
        <f t="shared" si="0"/>
        <v>July</v>
      </c>
      <c r="D18" s="199">
        <v>35</v>
      </c>
      <c r="E18" s="196" t="s">
        <v>76</v>
      </c>
      <c r="F18" s="196"/>
      <c r="G18" s="196" t="s">
        <v>73</v>
      </c>
      <c r="H18" s="201">
        <v>15</v>
      </c>
      <c r="I18" s="196">
        <f t="shared" si="2"/>
        <v>7</v>
      </c>
      <c r="J18" s="196" t="s">
        <v>81</v>
      </c>
      <c r="K18" s="196" t="s">
        <v>13</v>
      </c>
      <c r="L18" s="197"/>
      <c r="M18" s="197"/>
      <c r="N18" s="197"/>
      <c r="O18" s="197"/>
      <c r="P18" s="197"/>
      <c r="Q18" s="197"/>
      <c r="R18" s="197"/>
      <c r="S18" s="197"/>
      <c r="T18" s="197"/>
      <c r="U18" s="197"/>
      <c r="V18" s="197"/>
    </row>
    <row r="19" spans="1:22" ht="21" customHeight="1" x14ac:dyDescent="0.2">
      <c r="A19" s="240">
        <v>45866</v>
      </c>
      <c r="B19" s="250" t="str">
        <f t="shared" si="1"/>
        <v>Mon</v>
      </c>
      <c r="C19" s="196" t="str">
        <f t="shared" si="0"/>
        <v>July</v>
      </c>
      <c r="D19" s="199">
        <v>35</v>
      </c>
      <c r="E19" s="196" t="s">
        <v>76</v>
      </c>
      <c r="F19" s="196"/>
      <c r="G19" s="196" t="s">
        <v>69</v>
      </c>
      <c r="H19" s="201">
        <v>14</v>
      </c>
      <c r="I19" s="196">
        <f t="shared" si="2"/>
        <v>7</v>
      </c>
      <c r="J19" s="196" t="s">
        <v>74</v>
      </c>
      <c r="K19" s="196" t="s">
        <v>13</v>
      </c>
      <c r="L19" s="197"/>
      <c r="M19" s="197"/>
      <c r="N19" s="197"/>
      <c r="O19" s="197"/>
      <c r="P19" s="197"/>
      <c r="Q19" s="197"/>
      <c r="R19" s="197"/>
      <c r="S19" s="197"/>
      <c r="T19" s="197"/>
      <c r="U19" s="197"/>
      <c r="V19" s="197"/>
    </row>
    <row r="20" spans="1:22" ht="21" customHeight="1" x14ac:dyDescent="0.2">
      <c r="A20" s="240">
        <v>45873</v>
      </c>
      <c r="B20" s="250" t="str">
        <f t="shared" si="1"/>
        <v>Mon</v>
      </c>
      <c r="C20" s="196" t="str">
        <f t="shared" si="0"/>
        <v>August</v>
      </c>
      <c r="D20" s="199">
        <v>35</v>
      </c>
      <c r="E20" s="196" t="s">
        <v>76</v>
      </c>
      <c r="F20" s="196"/>
      <c r="G20" s="196" t="s">
        <v>69</v>
      </c>
      <c r="H20" s="201">
        <v>24</v>
      </c>
      <c r="I20" s="196">
        <f t="shared" si="2"/>
        <v>7</v>
      </c>
      <c r="J20" s="196" t="s">
        <v>81</v>
      </c>
      <c r="K20" s="196" t="s">
        <v>13</v>
      </c>
      <c r="L20" s="197"/>
      <c r="M20" s="197"/>
      <c r="N20" s="197"/>
      <c r="O20" s="197"/>
      <c r="P20" s="197"/>
      <c r="Q20" s="197"/>
      <c r="R20" s="197"/>
      <c r="S20" s="197"/>
      <c r="T20" s="197"/>
      <c r="U20" s="197"/>
      <c r="V20" s="197"/>
    </row>
    <row r="21" spans="1:22" ht="21" customHeight="1" x14ac:dyDescent="0.2">
      <c r="A21" s="240">
        <v>45879</v>
      </c>
      <c r="B21" s="250" t="str">
        <f t="shared" si="1"/>
        <v>Sun</v>
      </c>
      <c r="C21" s="196" t="str">
        <f t="shared" si="0"/>
        <v>August</v>
      </c>
      <c r="D21" s="199">
        <v>35</v>
      </c>
      <c r="E21" s="196" t="s">
        <v>76</v>
      </c>
      <c r="F21" s="196"/>
      <c r="G21" s="196" t="s">
        <v>78</v>
      </c>
      <c r="H21" s="201">
        <v>17</v>
      </c>
      <c r="I21" s="196">
        <f t="shared" si="2"/>
        <v>6</v>
      </c>
      <c r="J21" s="196" t="s">
        <v>81</v>
      </c>
      <c r="K21" s="196" t="s">
        <v>13</v>
      </c>
      <c r="L21" s="197"/>
      <c r="M21" s="197"/>
      <c r="N21" s="197"/>
      <c r="O21" s="197"/>
      <c r="P21" s="197"/>
      <c r="Q21" s="197"/>
      <c r="R21" s="197"/>
      <c r="S21" s="197"/>
      <c r="T21" s="197"/>
      <c r="U21" s="197"/>
      <c r="V21" s="197"/>
    </row>
    <row r="22" spans="1:22" ht="21" customHeight="1" x14ac:dyDescent="0.2">
      <c r="A22" s="240">
        <v>45886</v>
      </c>
      <c r="B22" s="250" t="str">
        <f t="shared" si="1"/>
        <v>Sun</v>
      </c>
      <c r="C22" s="196" t="str">
        <f t="shared" si="0"/>
        <v>August</v>
      </c>
      <c r="D22" s="199">
        <v>35</v>
      </c>
      <c r="E22" s="196" t="s">
        <v>76</v>
      </c>
      <c r="F22" s="196"/>
      <c r="G22" s="196" t="s">
        <v>69</v>
      </c>
      <c r="H22" s="201">
        <v>22</v>
      </c>
      <c r="I22" s="196">
        <f t="shared" si="2"/>
        <v>7</v>
      </c>
      <c r="J22" s="196" t="s">
        <v>81</v>
      </c>
      <c r="K22" s="196" t="s">
        <v>13</v>
      </c>
      <c r="L22" s="197"/>
      <c r="M22" s="197"/>
      <c r="N22" s="197"/>
      <c r="O22" s="197"/>
      <c r="P22" s="197"/>
      <c r="Q22" s="197"/>
      <c r="R22" s="197"/>
      <c r="S22" s="197"/>
      <c r="T22" s="197"/>
      <c r="U22" s="197"/>
      <c r="V22" s="197"/>
    </row>
    <row r="23" spans="1:22" ht="21" customHeight="1" x14ac:dyDescent="0.2">
      <c r="A23" s="240">
        <v>45894</v>
      </c>
      <c r="B23" s="250" t="str">
        <f t="shared" si="1"/>
        <v>Mon</v>
      </c>
      <c r="C23" s="196" t="str">
        <f t="shared" si="0"/>
        <v>August</v>
      </c>
      <c r="D23" s="199">
        <v>35</v>
      </c>
      <c r="E23" s="196" t="s">
        <v>76</v>
      </c>
      <c r="F23" s="196"/>
      <c r="G23" s="196" t="s">
        <v>73</v>
      </c>
      <c r="H23" s="201">
        <v>20</v>
      </c>
      <c r="I23" s="196">
        <f t="shared" si="2"/>
        <v>8</v>
      </c>
      <c r="J23" s="196" t="s">
        <v>81</v>
      </c>
      <c r="K23" s="196" t="s">
        <v>13</v>
      </c>
      <c r="L23" s="197"/>
      <c r="M23" s="197"/>
      <c r="N23" s="197"/>
      <c r="O23" s="197"/>
      <c r="P23" s="197"/>
      <c r="Q23" s="197"/>
      <c r="R23" s="197"/>
      <c r="S23" s="197"/>
      <c r="T23" s="197"/>
      <c r="U23" s="197"/>
      <c r="V23" s="197"/>
    </row>
    <row r="24" spans="1:22" ht="21" customHeight="1" x14ac:dyDescent="0.25">
      <c r="A24" s="240">
        <v>45902</v>
      </c>
      <c r="B24" s="250" t="str">
        <f t="shared" si="1"/>
        <v>Tue</v>
      </c>
      <c r="C24" s="196" t="str">
        <f t="shared" si="0"/>
        <v>September</v>
      </c>
      <c r="D24" s="199">
        <v>35</v>
      </c>
      <c r="E24" s="196" t="s">
        <v>76</v>
      </c>
      <c r="F24" s="196"/>
      <c r="G24" s="196" t="s">
        <v>69</v>
      </c>
      <c r="H24" s="201">
        <v>19</v>
      </c>
      <c r="I24" s="196">
        <f t="shared" si="2"/>
        <v>8</v>
      </c>
      <c r="J24" s="196" t="s">
        <v>81</v>
      </c>
      <c r="K24" s="196" t="s">
        <v>13</v>
      </c>
      <c r="L24" s="197"/>
      <c r="M24" s="202" t="s">
        <v>74</v>
      </c>
      <c r="N24" s="202" t="s">
        <v>70</v>
      </c>
      <c r="O24" s="202" t="s">
        <v>79</v>
      </c>
      <c r="P24" s="202" t="s">
        <v>81</v>
      </c>
      <c r="Q24" s="197"/>
      <c r="R24" s="197"/>
      <c r="S24" s="197"/>
      <c r="T24" s="197"/>
      <c r="U24" s="197"/>
      <c r="V24" s="197"/>
    </row>
    <row r="25" spans="1:22" ht="21" customHeight="1" x14ac:dyDescent="0.2">
      <c r="A25" s="240">
        <v>45910</v>
      </c>
      <c r="B25" s="250" t="str">
        <f t="shared" si="1"/>
        <v>Wed</v>
      </c>
      <c r="C25" s="196" t="str">
        <f t="shared" si="0"/>
        <v>September</v>
      </c>
      <c r="D25" s="199">
        <v>35</v>
      </c>
      <c r="E25" s="196" t="s">
        <v>76</v>
      </c>
      <c r="F25" s="196"/>
      <c r="G25" s="196" t="s">
        <v>78</v>
      </c>
      <c r="H25" s="201">
        <v>17</v>
      </c>
      <c r="I25" s="196">
        <f t="shared" si="2"/>
        <v>8</v>
      </c>
      <c r="J25" s="196" t="s">
        <v>81</v>
      </c>
      <c r="K25" s="196" t="s">
        <v>13</v>
      </c>
      <c r="L25" s="197"/>
      <c r="M25" s="203">
        <f t="shared" ref="M25:P25" si="3">COUNTIF($J$3:$J$50,M24)</f>
        <v>9</v>
      </c>
      <c r="N25" s="203">
        <f t="shared" si="3"/>
        <v>0</v>
      </c>
      <c r="O25" s="203">
        <f t="shared" si="3"/>
        <v>4</v>
      </c>
      <c r="P25" s="203">
        <f t="shared" si="3"/>
        <v>12</v>
      </c>
      <c r="Q25" s="197"/>
      <c r="R25" s="197"/>
      <c r="S25" s="197"/>
      <c r="T25" s="197"/>
      <c r="U25" s="197"/>
      <c r="V25" s="197"/>
    </row>
    <row r="26" spans="1:22" ht="21" customHeight="1" x14ac:dyDescent="0.2">
      <c r="A26" s="240">
        <v>45925</v>
      </c>
      <c r="B26" s="250" t="str">
        <f t="shared" si="1"/>
        <v>Thu</v>
      </c>
      <c r="C26" s="196" t="str">
        <f t="shared" si="0"/>
        <v>September</v>
      </c>
      <c r="D26" s="199">
        <v>35</v>
      </c>
      <c r="E26" s="196" t="s">
        <v>68</v>
      </c>
      <c r="F26" s="196"/>
      <c r="G26" s="196" t="s">
        <v>69</v>
      </c>
      <c r="H26" s="201">
        <v>24</v>
      </c>
      <c r="I26" s="196">
        <f t="shared" si="2"/>
        <v>15</v>
      </c>
      <c r="J26" s="196" t="s">
        <v>81</v>
      </c>
      <c r="K26" s="196" t="s">
        <v>13</v>
      </c>
      <c r="L26" s="197"/>
      <c r="M26" s="201"/>
      <c r="N26" s="201"/>
      <c r="O26" s="201"/>
      <c r="P26" s="201"/>
      <c r="Q26" s="197"/>
      <c r="R26" s="197"/>
      <c r="S26" s="197"/>
      <c r="T26" s="197"/>
      <c r="U26" s="197"/>
      <c r="V26" s="197"/>
    </row>
    <row r="27" spans="1:22" ht="21" customHeight="1" x14ac:dyDescent="0.25">
      <c r="A27" s="240">
        <v>45939</v>
      </c>
      <c r="B27" s="250" t="str">
        <f t="shared" si="1"/>
        <v>Thu</v>
      </c>
      <c r="C27" s="196" t="str">
        <f t="shared" si="0"/>
        <v>October</v>
      </c>
      <c r="D27" s="199">
        <v>35</v>
      </c>
      <c r="E27" s="196" t="s">
        <v>68</v>
      </c>
      <c r="F27" s="196"/>
      <c r="G27" s="196" t="s">
        <v>69</v>
      </c>
      <c r="H27" s="201">
        <v>17</v>
      </c>
      <c r="I27" s="196">
        <f t="shared" si="2"/>
        <v>14</v>
      </c>
      <c r="J27" s="196" t="s">
        <v>81</v>
      </c>
      <c r="K27" s="196" t="s">
        <v>13</v>
      </c>
      <c r="L27" s="197"/>
      <c r="M27" s="202" t="s">
        <v>13</v>
      </c>
      <c r="N27" s="202" t="s">
        <v>80</v>
      </c>
      <c r="O27" s="201"/>
      <c r="P27" s="204"/>
      <c r="Q27" s="197"/>
      <c r="R27" s="197"/>
      <c r="S27" s="197"/>
      <c r="T27" s="197"/>
      <c r="U27" s="197"/>
      <c r="V27" s="197"/>
    </row>
    <row r="28" spans="1:22" ht="21" customHeight="1" x14ac:dyDescent="0.2">
      <c r="A28" s="240"/>
      <c r="B28" s="250" t="str">
        <f t="shared" si="1"/>
        <v/>
      </c>
      <c r="C28" s="196" t="str">
        <f t="shared" si="0"/>
        <v/>
      </c>
      <c r="D28" s="199"/>
      <c r="E28" s="196"/>
      <c r="F28" s="196"/>
      <c r="G28" s="196"/>
      <c r="H28" s="197"/>
      <c r="I28" s="196" t="str">
        <f t="shared" si="2"/>
        <v/>
      </c>
      <c r="J28" s="196"/>
      <c r="K28" s="196"/>
      <c r="L28" s="197"/>
      <c r="M28" s="203">
        <f t="shared" ref="M28:N28" si="4">COUNTIF($K$3:$K$66,M27)</f>
        <v>25</v>
      </c>
      <c r="N28" s="203">
        <f t="shared" si="4"/>
        <v>0</v>
      </c>
      <c r="O28" s="201"/>
      <c r="P28" s="204"/>
      <c r="Q28" s="197"/>
      <c r="R28" s="197"/>
      <c r="S28" s="197"/>
      <c r="T28" s="197"/>
      <c r="U28" s="197"/>
      <c r="V28" s="197"/>
    </row>
    <row r="29" spans="1:22" ht="21" customHeight="1" x14ac:dyDescent="0.2">
      <c r="A29" s="240"/>
      <c r="B29" s="250" t="str">
        <f t="shared" si="1"/>
        <v/>
      </c>
      <c r="C29" s="196" t="str">
        <f t="shared" si="0"/>
        <v/>
      </c>
      <c r="D29" s="199"/>
      <c r="E29" s="196"/>
      <c r="F29" s="196"/>
      <c r="G29" s="196"/>
      <c r="H29" s="197"/>
      <c r="I29" s="196" t="str">
        <f t="shared" si="2"/>
        <v/>
      </c>
      <c r="J29" s="196"/>
      <c r="K29" s="196"/>
      <c r="L29" s="197"/>
      <c r="M29" s="197"/>
      <c r="N29" s="197"/>
      <c r="O29" s="197"/>
      <c r="P29" s="197"/>
      <c r="Q29" s="197"/>
      <c r="R29" s="197"/>
      <c r="S29" s="197"/>
      <c r="T29" s="197"/>
      <c r="U29" s="197"/>
      <c r="V29" s="197"/>
    </row>
    <row r="30" spans="1:22" ht="21" customHeight="1" x14ac:dyDescent="0.2">
      <c r="A30" s="240"/>
      <c r="B30" s="250" t="str">
        <f t="shared" si="1"/>
        <v/>
      </c>
      <c r="C30" s="196" t="str">
        <f t="shared" si="0"/>
        <v/>
      </c>
      <c r="D30" s="199"/>
      <c r="E30" s="196"/>
      <c r="F30" s="196"/>
      <c r="G30" s="196"/>
      <c r="H30" s="197"/>
      <c r="I30" s="196" t="str">
        <f t="shared" si="2"/>
        <v/>
      </c>
      <c r="J30" s="196"/>
      <c r="K30" s="196"/>
      <c r="L30" s="197"/>
      <c r="M30" s="197"/>
      <c r="N30" s="197"/>
      <c r="O30" s="197"/>
      <c r="P30" s="197"/>
      <c r="Q30" s="197"/>
      <c r="R30" s="197"/>
      <c r="S30" s="197"/>
      <c r="T30" s="197"/>
      <c r="U30" s="197"/>
      <c r="V30" s="197"/>
    </row>
    <row r="31" spans="1:22" ht="21" customHeight="1" x14ac:dyDescent="0.2">
      <c r="A31" s="240"/>
      <c r="B31" s="250" t="str">
        <f t="shared" si="1"/>
        <v/>
      </c>
      <c r="C31" s="196" t="str">
        <f t="shared" si="0"/>
        <v/>
      </c>
      <c r="D31" s="199"/>
      <c r="E31" s="196"/>
      <c r="F31" s="196"/>
      <c r="G31" s="196"/>
      <c r="H31" s="197"/>
      <c r="I31" s="196" t="str">
        <f t="shared" si="2"/>
        <v/>
      </c>
      <c r="J31" s="196"/>
      <c r="K31" s="196"/>
      <c r="L31" s="197"/>
      <c r="M31" s="197"/>
      <c r="N31" s="197"/>
      <c r="O31" s="197"/>
      <c r="P31" s="197"/>
      <c r="Q31" s="197"/>
      <c r="R31" s="197"/>
      <c r="S31" s="197"/>
      <c r="T31" s="197"/>
      <c r="U31" s="197"/>
      <c r="V31" s="197"/>
    </row>
    <row r="32" spans="1:22" ht="21" customHeight="1" x14ac:dyDescent="0.2">
      <c r="A32" s="240"/>
      <c r="B32" s="250" t="str">
        <f t="shared" si="1"/>
        <v/>
      </c>
      <c r="C32" s="196" t="str">
        <f t="shared" si="0"/>
        <v/>
      </c>
      <c r="D32" s="199"/>
      <c r="E32" s="196"/>
      <c r="F32" s="196"/>
      <c r="G32" s="196"/>
      <c r="H32" s="197"/>
      <c r="I32" s="196" t="str">
        <f t="shared" si="2"/>
        <v/>
      </c>
      <c r="J32" s="196"/>
      <c r="K32" s="196"/>
      <c r="L32" s="197"/>
      <c r="M32" s="197"/>
      <c r="N32" s="197"/>
      <c r="O32" s="197"/>
      <c r="P32" s="197"/>
      <c r="Q32" s="197"/>
      <c r="R32" s="197"/>
      <c r="S32" s="197"/>
      <c r="T32" s="197"/>
      <c r="U32" s="197"/>
      <c r="V32" s="197"/>
    </row>
    <row r="33" spans="1:22" ht="21" customHeight="1" x14ac:dyDescent="0.2">
      <c r="A33" s="240"/>
      <c r="B33" s="250" t="str">
        <f t="shared" si="1"/>
        <v/>
      </c>
      <c r="C33" s="196" t="str">
        <f t="shared" si="0"/>
        <v/>
      </c>
      <c r="D33" s="199"/>
      <c r="E33" s="196"/>
      <c r="F33" s="196"/>
      <c r="G33" s="196"/>
      <c r="H33" s="197"/>
      <c r="I33" s="196" t="str">
        <f t="shared" si="2"/>
        <v/>
      </c>
      <c r="J33" s="196"/>
      <c r="K33" s="196"/>
      <c r="L33" s="197"/>
      <c r="M33" s="197"/>
      <c r="N33" s="197"/>
      <c r="O33" s="197"/>
      <c r="P33" s="197"/>
      <c r="Q33" s="197"/>
      <c r="R33" s="197"/>
      <c r="S33" s="197"/>
      <c r="T33" s="197"/>
      <c r="U33" s="197"/>
      <c r="V33" s="197"/>
    </row>
    <row r="34" spans="1:22" ht="21" customHeight="1" x14ac:dyDescent="0.2">
      <c r="A34" s="240"/>
      <c r="B34" s="250" t="str">
        <f t="shared" si="1"/>
        <v/>
      </c>
      <c r="C34" s="196" t="str">
        <f t="shared" si="0"/>
        <v/>
      </c>
      <c r="D34" s="199"/>
      <c r="E34" s="196"/>
      <c r="F34" s="196"/>
      <c r="G34" s="196"/>
      <c r="H34" s="197"/>
      <c r="I34" s="196" t="str">
        <f t="shared" si="2"/>
        <v/>
      </c>
      <c r="J34" s="196"/>
      <c r="K34" s="196"/>
      <c r="L34" s="197"/>
      <c r="M34" s="197"/>
      <c r="N34" s="197"/>
      <c r="O34" s="197"/>
      <c r="P34" s="197"/>
      <c r="Q34" s="197"/>
      <c r="R34" s="197"/>
      <c r="S34" s="197"/>
      <c r="T34" s="197"/>
      <c r="U34" s="197"/>
      <c r="V34" s="197"/>
    </row>
    <row r="35" spans="1:22" ht="21" customHeight="1" x14ac:dyDescent="0.2">
      <c r="A35" s="240"/>
      <c r="B35" s="250" t="str">
        <f t="shared" si="1"/>
        <v/>
      </c>
      <c r="C35" s="196" t="str">
        <f t="shared" si="0"/>
        <v/>
      </c>
      <c r="D35" s="199"/>
      <c r="E35" s="196"/>
      <c r="F35" s="196"/>
      <c r="G35" s="196"/>
      <c r="H35" s="197"/>
      <c r="I35" s="196" t="str">
        <f t="shared" si="2"/>
        <v/>
      </c>
      <c r="J35" s="196"/>
      <c r="K35" s="196"/>
      <c r="L35" s="197"/>
      <c r="M35" s="197"/>
      <c r="N35" s="197"/>
      <c r="O35" s="197"/>
      <c r="P35" s="197"/>
      <c r="Q35" s="197"/>
      <c r="R35" s="197"/>
      <c r="S35" s="197"/>
      <c r="T35" s="197"/>
      <c r="U35" s="197"/>
      <c r="V35" s="197"/>
    </row>
    <row r="36" spans="1:22" ht="21" customHeight="1" x14ac:dyDescent="0.2">
      <c r="A36" s="240"/>
      <c r="B36" s="250" t="str">
        <f t="shared" si="1"/>
        <v/>
      </c>
      <c r="C36" s="196" t="str">
        <f t="shared" si="0"/>
        <v/>
      </c>
      <c r="D36" s="199"/>
      <c r="E36" s="196"/>
      <c r="F36" s="196"/>
      <c r="G36" s="196"/>
      <c r="H36" s="197"/>
      <c r="I36" s="196" t="str">
        <f t="shared" si="2"/>
        <v/>
      </c>
      <c r="J36" s="196"/>
      <c r="K36" s="196"/>
      <c r="L36" s="197"/>
      <c r="M36" s="197"/>
      <c r="N36" s="197"/>
      <c r="O36" s="197"/>
      <c r="P36" s="197"/>
      <c r="Q36" s="197"/>
      <c r="R36" s="197"/>
      <c r="S36" s="197"/>
      <c r="T36" s="197"/>
      <c r="U36" s="197"/>
      <c r="V36" s="197"/>
    </row>
    <row r="37" spans="1:22" ht="21" customHeight="1" x14ac:dyDescent="0.2">
      <c r="A37" s="240"/>
      <c r="B37" s="250" t="str">
        <f t="shared" si="1"/>
        <v/>
      </c>
      <c r="C37" s="196" t="str">
        <f t="shared" si="0"/>
        <v/>
      </c>
      <c r="D37" s="199"/>
      <c r="E37" s="196"/>
      <c r="F37" s="196"/>
      <c r="G37" s="196"/>
      <c r="H37" s="197"/>
      <c r="I37" s="196" t="str">
        <f t="shared" si="2"/>
        <v/>
      </c>
      <c r="J37" s="196"/>
      <c r="K37" s="223"/>
      <c r="L37" s="197"/>
      <c r="M37" s="197"/>
      <c r="N37" s="197"/>
      <c r="O37" s="197"/>
      <c r="P37" s="197"/>
      <c r="Q37" s="197"/>
      <c r="R37" s="197"/>
      <c r="S37" s="197"/>
      <c r="T37" s="197"/>
      <c r="U37" s="197"/>
      <c r="V37" s="197"/>
    </row>
    <row r="38" spans="1:22" ht="21" customHeight="1" x14ac:dyDescent="0.2">
      <c r="A38" s="240"/>
      <c r="B38" s="250" t="str">
        <f t="shared" si="1"/>
        <v/>
      </c>
      <c r="C38" s="196" t="str">
        <f t="shared" si="0"/>
        <v/>
      </c>
      <c r="D38" s="199"/>
      <c r="E38" s="196"/>
      <c r="F38" s="196"/>
      <c r="G38" s="196"/>
      <c r="H38" s="197"/>
      <c r="I38" s="196" t="str">
        <f t="shared" si="2"/>
        <v/>
      </c>
      <c r="J38" s="196"/>
      <c r="K38" s="223"/>
      <c r="L38" s="197"/>
      <c r="M38" s="197"/>
      <c r="N38" s="197"/>
      <c r="O38" s="197"/>
      <c r="P38" s="197"/>
      <c r="Q38" s="197"/>
      <c r="R38" s="197"/>
      <c r="S38" s="197"/>
      <c r="T38" s="197"/>
      <c r="U38" s="197"/>
      <c r="V38" s="197"/>
    </row>
    <row r="39" spans="1:22" ht="21" customHeight="1" x14ac:dyDescent="0.2">
      <c r="A39" s="240"/>
      <c r="B39" s="250" t="str">
        <f t="shared" si="1"/>
        <v/>
      </c>
      <c r="C39" s="196" t="str">
        <f t="shared" si="0"/>
        <v/>
      </c>
      <c r="D39" s="199"/>
      <c r="E39" s="196"/>
      <c r="F39" s="196"/>
      <c r="G39" s="196"/>
      <c r="H39" s="197"/>
      <c r="I39" s="196" t="str">
        <f t="shared" si="2"/>
        <v/>
      </c>
      <c r="J39" s="196"/>
      <c r="K39" s="223"/>
      <c r="L39" s="197"/>
      <c r="M39" s="197"/>
      <c r="N39" s="197"/>
      <c r="O39" s="197"/>
      <c r="P39" s="197"/>
      <c r="Q39" s="197"/>
      <c r="R39" s="197"/>
      <c r="S39" s="197"/>
      <c r="T39" s="197"/>
      <c r="U39" s="197"/>
      <c r="V39" s="197"/>
    </row>
    <row r="40" spans="1:22" ht="21" customHeight="1" x14ac:dyDescent="0.2">
      <c r="A40" s="240"/>
      <c r="B40" s="250" t="str">
        <f t="shared" si="1"/>
        <v/>
      </c>
      <c r="C40" s="196" t="str">
        <f t="shared" si="0"/>
        <v/>
      </c>
      <c r="D40" s="199"/>
      <c r="E40" s="196"/>
      <c r="F40" s="196"/>
      <c r="G40" s="196"/>
      <c r="H40" s="197"/>
      <c r="I40" s="196" t="str">
        <f t="shared" si="2"/>
        <v/>
      </c>
      <c r="J40" s="196"/>
      <c r="K40" s="223"/>
      <c r="L40" s="197"/>
      <c r="M40" s="197"/>
      <c r="N40" s="197"/>
      <c r="O40" s="197"/>
      <c r="P40" s="197"/>
      <c r="Q40" s="197"/>
      <c r="R40" s="197"/>
      <c r="S40" s="197"/>
      <c r="T40" s="197"/>
      <c r="U40" s="197"/>
      <c r="V40" s="197"/>
    </row>
    <row r="41" spans="1:22" ht="21" customHeight="1" x14ac:dyDescent="0.2">
      <c r="A41" s="240"/>
      <c r="B41" s="250" t="str">
        <f t="shared" si="1"/>
        <v/>
      </c>
      <c r="C41" s="196" t="str">
        <f t="shared" si="0"/>
        <v/>
      </c>
      <c r="D41" s="199"/>
      <c r="E41" s="196"/>
      <c r="F41" s="196"/>
      <c r="G41" s="196"/>
      <c r="H41" s="197"/>
      <c r="I41" s="196" t="str">
        <f t="shared" si="2"/>
        <v/>
      </c>
      <c r="J41" s="196"/>
      <c r="K41" s="223"/>
      <c r="L41" s="197"/>
      <c r="M41" s="197"/>
      <c r="N41" s="197"/>
      <c r="O41" s="197"/>
      <c r="P41" s="197"/>
      <c r="Q41" s="197"/>
      <c r="R41" s="197"/>
      <c r="S41" s="197"/>
      <c r="T41" s="197"/>
      <c r="U41" s="197"/>
      <c r="V41" s="197"/>
    </row>
    <row r="42" spans="1:22" ht="21" customHeight="1" x14ac:dyDescent="0.2">
      <c r="A42" s="240"/>
      <c r="B42" s="250" t="str">
        <f t="shared" si="1"/>
        <v/>
      </c>
      <c r="C42" s="196" t="str">
        <f t="shared" si="0"/>
        <v/>
      </c>
      <c r="D42" s="199"/>
      <c r="E42" s="196"/>
      <c r="F42" s="196"/>
      <c r="G42" s="196"/>
      <c r="H42" s="197"/>
      <c r="I42" s="196" t="str">
        <f t="shared" si="2"/>
        <v/>
      </c>
      <c r="J42" s="196"/>
      <c r="K42" s="223"/>
      <c r="L42" s="197"/>
      <c r="M42" s="197"/>
      <c r="N42" s="197"/>
      <c r="O42" s="197"/>
      <c r="P42" s="197"/>
      <c r="Q42" s="197"/>
      <c r="R42" s="197"/>
      <c r="S42" s="197"/>
      <c r="T42" s="197"/>
      <c r="U42" s="197"/>
      <c r="V42" s="197"/>
    </row>
    <row r="43" spans="1:22" ht="21" customHeight="1" x14ac:dyDescent="0.2">
      <c r="A43" s="240"/>
      <c r="B43" s="250" t="str">
        <f t="shared" si="1"/>
        <v/>
      </c>
      <c r="C43" s="196" t="str">
        <f t="shared" si="0"/>
        <v/>
      </c>
      <c r="D43" s="197"/>
      <c r="E43" s="196"/>
      <c r="F43" s="196"/>
      <c r="G43" s="196"/>
      <c r="H43" s="197"/>
      <c r="I43" s="196" t="str">
        <f t="shared" si="2"/>
        <v/>
      </c>
      <c r="J43" s="196"/>
      <c r="K43" s="196"/>
      <c r="L43" s="197"/>
      <c r="M43" s="197"/>
      <c r="N43" s="197"/>
      <c r="O43" s="197"/>
      <c r="P43" s="197"/>
      <c r="Q43" s="197"/>
      <c r="R43" s="197"/>
      <c r="S43" s="197"/>
      <c r="T43" s="197"/>
      <c r="U43" s="197"/>
      <c r="V43" s="197"/>
    </row>
    <row r="44" spans="1:22" ht="21" customHeight="1" x14ac:dyDescent="0.2">
      <c r="A44" s="240"/>
      <c r="B44" s="250" t="str">
        <f t="shared" si="1"/>
        <v/>
      </c>
      <c r="C44" s="196" t="str">
        <f t="shared" si="0"/>
        <v/>
      </c>
      <c r="D44" s="197"/>
      <c r="E44" s="196"/>
      <c r="F44" s="196"/>
      <c r="G44" s="196"/>
      <c r="H44" s="197"/>
      <c r="I44" s="196" t="str">
        <f t="shared" si="2"/>
        <v/>
      </c>
      <c r="J44" s="196"/>
      <c r="K44" s="196"/>
      <c r="L44" s="197"/>
      <c r="M44" s="197"/>
      <c r="N44" s="197"/>
      <c r="O44" s="197"/>
      <c r="P44" s="197"/>
      <c r="Q44" s="197"/>
      <c r="R44" s="197"/>
      <c r="S44" s="197"/>
      <c r="T44" s="197"/>
      <c r="U44" s="197"/>
      <c r="V44" s="197"/>
    </row>
    <row r="45" spans="1:22" ht="21" customHeight="1" x14ac:dyDescent="0.2">
      <c r="A45" s="240"/>
      <c r="B45" s="250" t="str">
        <f t="shared" si="1"/>
        <v/>
      </c>
      <c r="C45" s="196" t="str">
        <f t="shared" si="0"/>
        <v/>
      </c>
      <c r="D45" s="197"/>
      <c r="E45" s="196"/>
      <c r="F45" s="196"/>
      <c r="G45" s="196"/>
      <c r="H45" s="197"/>
      <c r="I45" s="196" t="str">
        <f t="shared" si="2"/>
        <v/>
      </c>
      <c r="J45" s="196"/>
      <c r="K45" s="197"/>
      <c r="L45" s="197"/>
      <c r="M45" s="197"/>
      <c r="N45" s="197"/>
      <c r="O45" s="197"/>
      <c r="P45" s="197"/>
      <c r="Q45" s="197"/>
      <c r="R45" s="197"/>
      <c r="S45" s="197"/>
      <c r="T45" s="197"/>
      <c r="U45" s="197"/>
      <c r="V45" s="197"/>
    </row>
    <row r="46" spans="1:22" ht="21" customHeight="1" x14ac:dyDescent="0.2">
      <c r="A46" s="240"/>
      <c r="B46" s="250" t="str">
        <f t="shared" si="1"/>
        <v/>
      </c>
      <c r="C46" s="196" t="str">
        <f t="shared" si="0"/>
        <v/>
      </c>
      <c r="D46" s="197"/>
      <c r="E46" s="196"/>
      <c r="F46" s="196"/>
      <c r="G46" s="196"/>
      <c r="H46" s="197"/>
      <c r="I46" s="196" t="str">
        <f t="shared" si="2"/>
        <v/>
      </c>
      <c r="J46" s="196"/>
      <c r="K46" s="197"/>
      <c r="L46" s="197"/>
      <c r="M46" s="197"/>
      <c r="N46" s="197"/>
      <c r="O46" s="197"/>
      <c r="P46" s="197"/>
      <c r="Q46" s="197"/>
      <c r="R46" s="197"/>
      <c r="S46" s="197"/>
      <c r="T46" s="197"/>
      <c r="U46" s="197"/>
      <c r="V46" s="197"/>
    </row>
    <row r="47" spans="1:22" ht="21" customHeight="1" x14ac:dyDescent="0.2">
      <c r="A47" s="240"/>
      <c r="B47" s="250" t="str">
        <f t="shared" si="1"/>
        <v/>
      </c>
      <c r="C47" s="196" t="str">
        <f t="shared" si="0"/>
        <v/>
      </c>
      <c r="D47" s="197"/>
      <c r="E47" s="196"/>
      <c r="F47" s="196"/>
      <c r="G47" s="196"/>
      <c r="H47" s="197"/>
      <c r="I47" s="196" t="str">
        <f t="shared" si="2"/>
        <v/>
      </c>
      <c r="J47" s="196"/>
      <c r="K47" s="197"/>
      <c r="L47" s="197"/>
      <c r="M47" s="197"/>
      <c r="N47" s="197"/>
      <c r="O47" s="197"/>
      <c r="P47" s="197"/>
      <c r="Q47" s="197"/>
      <c r="R47" s="197"/>
      <c r="S47" s="197"/>
      <c r="T47" s="197"/>
      <c r="U47" s="197"/>
      <c r="V47" s="197"/>
    </row>
    <row r="48" spans="1:22" ht="21" customHeight="1" x14ac:dyDescent="0.2">
      <c r="A48" s="240"/>
      <c r="B48" s="250" t="str">
        <f t="shared" si="1"/>
        <v/>
      </c>
      <c r="C48" s="196" t="str">
        <f t="shared" si="0"/>
        <v/>
      </c>
      <c r="D48" s="197"/>
      <c r="E48" s="196"/>
      <c r="F48" s="196"/>
      <c r="G48" s="196"/>
      <c r="H48" s="197"/>
      <c r="I48" s="196" t="str">
        <f t="shared" si="2"/>
        <v/>
      </c>
      <c r="J48" s="196"/>
      <c r="K48" s="197"/>
      <c r="L48" s="197"/>
      <c r="M48" s="197"/>
      <c r="N48" s="197"/>
      <c r="O48" s="197"/>
      <c r="P48" s="197"/>
      <c r="Q48" s="197"/>
      <c r="R48" s="197"/>
      <c r="S48" s="197"/>
      <c r="T48" s="197"/>
      <c r="U48" s="197"/>
      <c r="V48" s="197"/>
    </row>
    <row r="49" spans="1:22" ht="21" customHeight="1" x14ac:dyDescent="0.2">
      <c r="A49" s="206"/>
      <c r="B49" s="251"/>
      <c r="C49" s="208" t="str">
        <f t="shared" si="0"/>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21"/>
      <c r="B50" s="253"/>
      <c r="C50" s="209" t="str">
        <f t="shared" si="0"/>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43" t="s">
        <v>37</v>
      </c>
      <c r="B51" s="257"/>
      <c r="C51" s="228"/>
      <c r="D51" s="202" t="s">
        <v>95</v>
      </c>
      <c r="E51" s="228"/>
      <c r="F51" s="228"/>
      <c r="G51" s="228"/>
      <c r="H51" s="202" t="s">
        <v>96</v>
      </c>
      <c r="I51" s="202" t="s">
        <v>97</v>
      </c>
      <c r="J51" s="202" t="s">
        <v>98</v>
      </c>
      <c r="K51" s="212" t="s">
        <v>99</v>
      </c>
      <c r="L51" s="224">
        <f t="shared" ref="L51:U51" si="5">SUMIF($C$3:$C$50,L50,$D$3:$D$50)</f>
        <v>0</v>
      </c>
      <c r="M51" s="224">
        <f t="shared" si="5"/>
        <v>140</v>
      </c>
      <c r="N51" s="224">
        <f t="shared" si="5"/>
        <v>140</v>
      </c>
      <c r="O51" s="224">
        <f t="shared" si="5"/>
        <v>175</v>
      </c>
      <c r="P51" s="224">
        <f t="shared" si="5"/>
        <v>140</v>
      </c>
      <c r="Q51" s="224">
        <f t="shared" si="5"/>
        <v>140</v>
      </c>
      <c r="R51" s="224">
        <f t="shared" si="5"/>
        <v>105</v>
      </c>
      <c r="S51" s="224">
        <f t="shared" si="5"/>
        <v>35</v>
      </c>
      <c r="T51" s="224">
        <f t="shared" si="5"/>
        <v>0</v>
      </c>
      <c r="U51" s="224">
        <f t="shared" si="5"/>
        <v>0</v>
      </c>
      <c r="V51" s="229">
        <f t="shared" ref="V51:V54" si="6">SUM(L51:U51)</f>
        <v>875</v>
      </c>
    </row>
    <row r="52" spans="1:22" ht="21" customHeight="1" x14ac:dyDescent="0.25">
      <c r="A52" s="217">
        <f>COUNTA(A3:A48)</f>
        <v>25</v>
      </c>
      <c r="B52" s="253"/>
      <c r="C52" s="209"/>
      <c r="D52" s="230">
        <f>SUM(D3:D48)</f>
        <v>875</v>
      </c>
      <c r="E52" s="209"/>
      <c r="F52" s="209"/>
      <c r="G52" s="231"/>
      <c r="H52" s="217">
        <f>SUM(H3:H50)</f>
        <v>490</v>
      </c>
      <c r="I52" s="218">
        <f>H52/60</f>
        <v>8.1666666666666661</v>
      </c>
      <c r="J52" s="230">
        <f>D52/I52</f>
        <v>107.14285714285715</v>
      </c>
      <c r="K52" s="212" t="s">
        <v>100</v>
      </c>
      <c r="L52" s="232">
        <f t="shared" ref="L52:U52" si="7">L51*0.07</f>
        <v>0</v>
      </c>
      <c r="M52" s="232">
        <f t="shared" si="7"/>
        <v>9.8000000000000007</v>
      </c>
      <c r="N52" s="232">
        <f t="shared" si="7"/>
        <v>9.8000000000000007</v>
      </c>
      <c r="O52" s="232">
        <f t="shared" si="7"/>
        <v>12.250000000000002</v>
      </c>
      <c r="P52" s="232">
        <f t="shared" si="7"/>
        <v>9.8000000000000007</v>
      </c>
      <c r="Q52" s="232">
        <f t="shared" si="7"/>
        <v>9.8000000000000007</v>
      </c>
      <c r="R52" s="232">
        <f t="shared" si="7"/>
        <v>7.3500000000000005</v>
      </c>
      <c r="S52" s="232">
        <f t="shared" si="7"/>
        <v>2.4500000000000002</v>
      </c>
      <c r="T52" s="232">
        <f t="shared" si="7"/>
        <v>0</v>
      </c>
      <c r="U52" s="232">
        <f t="shared" si="7"/>
        <v>0</v>
      </c>
      <c r="V52" s="233">
        <f t="shared" si="6"/>
        <v>61.250000000000007</v>
      </c>
    </row>
    <row r="53" spans="1:22" ht="21" customHeight="1" x14ac:dyDescent="0.25">
      <c r="A53" s="221"/>
      <c r="B53" s="253"/>
      <c r="C53" s="209" t="str">
        <f t="shared" ref="C53:C57" si="8">IF(A53="","",TEXT(A53,"MMMM"))</f>
        <v/>
      </c>
      <c r="D53" s="209"/>
      <c r="E53" s="209"/>
      <c r="F53" s="209"/>
      <c r="G53" s="209"/>
      <c r="H53" s="209"/>
      <c r="I53" s="209"/>
      <c r="J53" s="209"/>
      <c r="K53" s="212" t="s">
        <v>41</v>
      </c>
      <c r="L53" s="232">
        <f t="shared" ref="L53:U53" si="9">SUM(L51:L52)</f>
        <v>0</v>
      </c>
      <c r="M53" s="232">
        <f t="shared" si="9"/>
        <v>149.80000000000001</v>
      </c>
      <c r="N53" s="232">
        <f t="shared" si="9"/>
        <v>149.80000000000001</v>
      </c>
      <c r="O53" s="232">
        <f t="shared" si="9"/>
        <v>187.25</v>
      </c>
      <c r="P53" s="232">
        <f t="shared" si="9"/>
        <v>149.80000000000001</v>
      </c>
      <c r="Q53" s="232">
        <f t="shared" si="9"/>
        <v>149.80000000000001</v>
      </c>
      <c r="R53" s="232">
        <f t="shared" si="9"/>
        <v>112.35</v>
      </c>
      <c r="S53" s="232">
        <f t="shared" si="9"/>
        <v>37.450000000000003</v>
      </c>
      <c r="T53" s="232">
        <f t="shared" si="9"/>
        <v>0</v>
      </c>
      <c r="U53" s="232">
        <f t="shared" si="9"/>
        <v>0</v>
      </c>
      <c r="V53" s="233">
        <f t="shared" si="6"/>
        <v>936.25000000000011</v>
      </c>
    </row>
    <row r="54" spans="1:22" ht="21" customHeight="1" x14ac:dyDescent="0.25">
      <c r="A54" s="221"/>
      <c r="B54" s="253"/>
      <c r="C54" s="209" t="str">
        <f t="shared" si="8"/>
        <v/>
      </c>
      <c r="D54" s="209"/>
      <c r="E54" s="209"/>
      <c r="F54" s="209"/>
      <c r="G54" s="209"/>
      <c r="H54" s="209"/>
      <c r="I54" s="209"/>
      <c r="J54" s="209"/>
      <c r="K54" s="212" t="s">
        <v>101</v>
      </c>
      <c r="L54" s="203">
        <f t="shared" ref="L54:U54" si="10">COUNTIF($C3:$C65,L50)</f>
        <v>0</v>
      </c>
      <c r="M54" s="203">
        <f t="shared" si="10"/>
        <v>4</v>
      </c>
      <c r="N54" s="203">
        <f t="shared" si="10"/>
        <v>4</v>
      </c>
      <c r="O54" s="203">
        <f t="shared" si="10"/>
        <v>5</v>
      </c>
      <c r="P54" s="203">
        <f t="shared" si="10"/>
        <v>4</v>
      </c>
      <c r="Q54" s="203">
        <f t="shared" si="10"/>
        <v>4</v>
      </c>
      <c r="R54" s="203">
        <f t="shared" si="10"/>
        <v>3</v>
      </c>
      <c r="S54" s="203">
        <f t="shared" si="10"/>
        <v>1</v>
      </c>
      <c r="T54" s="203">
        <f t="shared" si="10"/>
        <v>0</v>
      </c>
      <c r="U54" s="203">
        <f t="shared" si="10"/>
        <v>0</v>
      </c>
      <c r="V54" s="234">
        <f t="shared" si="6"/>
        <v>25</v>
      </c>
    </row>
    <row r="55" spans="1:22" ht="15" x14ac:dyDescent="0.2">
      <c r="A55" s="192"/>
      <c r="B55" s="258"/>
      <c r="C55" s="201" t="str">
        <f t="shared" si="8"/>
        <v/>
      </c>
      <c r="D55" s="197"/>
      <c r="E55" s="196"/>
      <c r="F55" s="196"/>
      <c r="G55" s="196"/>
      <c r="H55" s="197"/>
      <c r="I55" s="197"/>
      <c r="J55" s="196"/>
      <c r="K55" s="197"/>
      <c r="L55" s="197"/>
      <c r="M55" s="197"/>
      <c r="N55" s="197"/>
      <c r="O55" s="197"/>
      <c r="P55" s="197"/>
      <c r="Q55" s="197"/>
      <c r="R55" s="197"/>
      <c r="S55" s="197"/>
      <c r="T55" s="197"/>
      <c r="U55" s="197"/>
      <c r="V55" s="197"/>
    </row>
    <row r="56" spans="1:22" ht="15" x14ac:dyDescent="0.2">
      <c r="A56" s="192"/>
      <c r="B56" s="258"/>
      <c r="C56" s="201" t="str">
        <f t="shared" si="8"/>
        <v/>
      </c>
      <c r="D56" s="197"/>
      <c r="E56" s="196"/>
      <c r="F56" s="196"/>
      <c r="G56" s="196"/>
      <c r="H56" s="197"/>
      <c r="I56" s="197"/>
      <c r="J56" s="196"/>
      <c r="K56" s="197"/>
      <c r="L56" s="197"/>
      <c r="M56" s="197"/>
      <c r="N56" s="197"/>
      <c r="O56" s="197"/>
      <c r="P56" s="197"/>
      <c r="Q56" s="197"/>
      <c r="R56" s="197"/>
      <c r="S56" s="197"/>
      <c r="T56" s="197"/>
      <c r="U56" s="197"/>
      <c r="V56" s="197"/>
    </row>
    <row r="57" spans="1:22" ht="15" x14ac:dyDescent="0.2">
      <c r="A57" s="192"/>
      <c r="B57" s="258"/>
      <c r="C57" s="201" t="str">
        <f t="shared" si="8"/>
        <v/>
      </c>
      <c r="D57" s="197"/>
      <c r="E57" s="196"/>
      <c r="F57" s="196"/>
      <c r="G57" s="196"/>
      <c r="H57" s="197"/>
      <c r="I57" s="197"/>
      <c r="J57" s="196"/>
      <c r="K57" s="197"/>
      <c r="L57" s="197"/>
      <c r="M57" s="197"/>
      <c r="N57" s="197"/>
      <c r="O57" s="197"/>
      <c r="P57" s="197"/>
      <c r="Q57" s="197"/>
      <c r="R57" s="197"/>
      <c r="S57" s="197"/>
      <c r="T57" s="197"/>
      <c r="U57" s="197"/>
      <c r="V57" s="197"/>
    </row>
    <row r="58" spans="1:22" ht="12.75" x14ac:dyDescent="0.2">
      <c r="B58" s="34"/>
      <c r="C58" s="18"/>
      <c r="D58" s="18"/>
      <c r="E58" s="18"/>
      <c r="F58" s="18"/>
    </row>
    <row r="59" spans="1:22" ht="12.75" x14ac:dyDescent="0.2">
      <c r="B59" s="34"/>
      <c r="C59" s="18"/>
      <c r="D59" s="18"/>
      <c r="E59" s="18"/>
      <c r="F59" s="18"/>
    </row>
    <row r="60" spans="1:22" ht="12.75" x14ac:dyDescent="0.2">
      <c r="B60" s="34"/>
      <c r="C60" s="18"/>
      <c r="D60" s="18"/>
      <c r="E60" s="18"/>
      <c r="F60" s="18"/>
    </row>
    <row r="61" spans="1:22" ht="12.75" x14ac:dyDescent="0.2">
      <c r="B61" s="34"/>
      <c r="C61" s="18"/>
      <c r="D61" s="18"/>
      <c r="E61" s="18"/>
      <c r="F61" s="18"/>
    </row>
    <row r="62" spans="1:22" ht="12.75" x14ac:dyDescent="0.2">
      <c r="B62" s="34"/>
      <c r="C62" s="18"/>
      <c r="D62" s="18"/>
      <c r="E62" s="18"/>
      <c r="F62" s="18"/>
    </row>
    <row r="63" spans="1:22" ht="12.75" x14ac:dyDescent="0.2">
      <c r="B63" s="34"/>
      <c r="C63" s="18"/>
      <c r="D63" s="18"/>
      <c r="E63" s="18"/>
      <c r="F63" s="18"/>
    </row>
    <row r="64" spans="1:22" ht="12.75" x14ac:dyDescent="0.2">
      <c r="B64" s="34"/>
      <c r="C64" s="18"/>
      <c r="D64" s="18"/>
      <c r="E64" s="18"/>
      <c r="F64" s="18"/>
    </row>
    <row r="65" spans="2:6" ht="12.75" x14ac:dyDescent="0.2">
      <c r="B65" s="34"/>
      <c r="C65" s="18"/>
      <c r="D65" s="18"/>
      <c r="E65" s="18"/>
      <c r="F65" s="18"/>
    </row>
    <row r="66" spans="2:6" ht="12.75" x14ac:dyDescent="0.2">
      <c r="B66" s="34"/>
      <c r="C66" s="18"/>
      <c r="D66" s="18"/>
      <c r="E66" s="18"/>
      <c r="F66" s="18"/>
    </row>
    <row r="67" spans="2:6" ht="12.75" x14ac:dyDescent="0.2">
      <c r="B67" s="34"/>
      <c r="C67" s="18"/>
      <c r="D67" s="18"/>
      <c r="E67" s="18"/>
      <c r="F67" s="18"/>
    </row>
    <row r="68" spans="2:6" ht="12.75" x14ac:dyDescent="0.2">
      <c r="B68" s="34"/>
      <c r="C68" s="18"/>
      <c r="D68" s="18"/>
      <c r="E68" s="18"/>
      <c r="F68" s="18"/>
    </row>
    <row r="69" spans="2:6" ht="12.75" x14ac:dyDescent="0.2">
      <c r="B69" s="34"/>
      <c r="C69" s="18"/>
      <c r="D69" s="18"/>
      <c r="E69" s="18"/>
      <c r="F69" s="18"/>
    </row>
    <row r="70" spans="2:6" ht="12.75" x14ac:dyDescent="0.2">
      <c r="B70" s="34"/>
      <c r="C70" s="18"/>
      <c r="D70" s="18"/>
      <c r="E70" s="18"/>
      <c r="F70" s="18"/>
    </row>
    <row r="71" spans="2:6" ht="12.75" x14ac:dyDescent="0.2">
      <c r="B71" s="34"/>
      <c r="C71" s="18"/>
      <c r="D71" s="18"/>
      <c r="E71" s="18"/>
      <c r="F71" s="18"/>
    </row>
    <row r="72" spans="2:6" ht="12.75" x14ac:dyDescent="0.2">
      <c r="B72" s="34"/>
      <c r="C72" s="18"/>
      <c r="D72" s="18"/>
      <c r="E72" s="18"/>
      <c r="F72" s="18"/>
    </row>
    <row r="73" spans="2:6" ht="12.75" x14ac:dyDescent="0.2">
      <c r="B73" s="34"/>
      <c r="C73" s="18"/>
      <c r="D73" s="18"/>
      <c r="E73" s="18"/>
      <c r="F73" s="18"/>
    </row>
    <row r="74" spans="2:6" ht="12.75" x14ac:dyDescent="0.2">
      <c r="B74" s="34"/>
      <c r="C74" s="18"/>
      <c r="D74" s="18"/>
      <c r="E74" s="18"/>
      <c r="F74" s="18"/>
    </row>
    <row r="75" spans="2:6" ht="12.75" x14ac:dyDescent="0.2">
      <c r="B75" s="34"/>
      <c r="C75" s="18"/>
      <c r="D75" s="18"/>
      <c r="E75" s="18"/>
      <c r="F75" s="18"/>
    </row>
    <row r="76" spans="2:6" ht="12.75" x14ac:dyDescent="0.2">
      <c r="B76" s="34"/>
      <c r="C76" s="18"/>
      <c r="D76" s="18"/>
      <c r="E76" s="18"/>
      <c r="F76" s="18"/>
    </row>
    <row r="77" spans="2:6" ht="12.75" x14ac:dyDescent="0.2">
      <c r="B77" s="34"/>
      <c r="C77" s="18"/>
      <c r="D77" s="18"/>
      <c r="E77" s="18"/>
      <c r="F77" s="18"/>
    </row>
    <row r="78" spans="2:6" ht="12.75" x14ac:dyDescent="0.2">
      <c r="B78" s="34"/>
      <c r="C78" s="18"/>
      <c r="D78" s="18"/>
      <c r="E78" s="18"/>
      <c r="F78" s="18"/>
    </row>
    <row r="79" spans="2:6" ht="12.75" x14ac:dyDescent="0.2">
      <c r="B79" s="34"/>
      <c r="C79" s="18"/>
      <c r="D79" s="18"/>
      <c r="E79" s="18"/>
      <c r="F79" s="18"/>
    </row>
    <row r="80" spans="2:6" ht="12.75" x14ac:dyDescent="0.2">
      <c r="B80" s="34"/>
      <c r="C80" s="18"/>
      <c r="D80" s="18"/>
      <c r="E80" s="18"/>
      <c r="F80" s="18"/>
    </row>
    <row r="81" spans="2:6" ht="12.75" x14ac:dyDescent="0.2">
      <c r="B81" s="34"/>
      <c r="C81" s="18"/>
      <c r="D81" s="18"/>
      <c r="E81" s="18"/>
      <c r="F81" s="18"/>
    </row>
    <row r="82" spans="2:6" ht="12.75" x14ac:dyDescent="0.2">
      <c r="B82" s="34"/>
      <c r="C82" s="18"/>
      <c r="D82" s="18"/>
      <c r="E82" s="18"/>
      <c r="F82" s="18"/>
    </row>
    <row r="83" spans="2:6" ht="12.75" x14ac:dyDescent="0.2">
      <c r="B83" s="34"/>
      <c r="C83" s="18"/>
      <c r="D83" s="18"/>
      <c r="E83" s="18"/>
      <c r="F83" s="18"/>
    </row>
    <row r="84" spans="2:6" ht="12.75" x14ac:dyDescent="0.2">
      <c r="B84" s="34"/>
      <c r="C84" s="18"/>
      <c r="D84" s="18"/>
      <c r="E84" s="18"/>
      <c r="F84" s="18"/>
    </row>
    <row r="85" spans="2:6" ht="12.75" x14ac:dyDescent="0.2">
      <c r="B85" s="34"/>
      <c r="C85" s="18"/>
      <c r="D85" s="18"/>
      <c r="E85" s="18"/>
      <c r="F85" s="18"/>
    </row>
    <row r="86" spans="2:6" ht="12.75" x14ac:dyDescent="0.2">
      <c r="B86" s="34"/>
      <c r="C86" s="18"/>
      <c r="D86" s="18"/>
      <c r="E86" s="18"/>
      <c r="F86" s="18"/>
    </row>
    <row r="87" spans="2:6" ht="12.75" x14ac:dyDescent="0.2">
      <c r="B87" s="34"/>
      <c r="C87" s="18"/>
      <c r="D87" s="18"/>
      <c r="E87" s="18"/>
      <c r="F87" s="18"/>
    </row>
    <row r="88" spans="2:6" ht="12.75" x14ac:dyDescent="0.2">
      <c r="B88" s="34"/>
      <c r="C88" s="18"/>
      <c r="D88" s="18"/>
      <c r="E88" s="18"/>
      <c r="F88" s="18"/>
    </row>
    <row r="89" spans="2:6" ht="12.75" x14ac:dyDescent="0.2">
      <c r="B89" s="34"/>
      <c r="C89" s="18"/>
      <c r="D89" s="18"/>
      <c r="E89" s="18"/>
      <c r="F89" s="18"/>
    </row>
    <row r="90" spans="2:6" ht="12.75" x14ac:dyDescent="0.2">
      <c r="B90" s="34"/>
      <c r="C90" s="18"/>
      <c r="D90" s="18"/>
      <c r="E90" s="18"/>
      <c r="F90" s="18"/>
    </row>
    <row r="91" spans="2:6" ht="12.75" x14ac:dyDescent="0.2">
      <c r="B91" s="34"/>
      <c r="C91" s="18"/>
      <c r="D91" s="18"/>
      <c r="E91" s="18"/>
      <c r="F91" s="18"/>
    </row>
    <row r="92" spans="2:6" ht="12.75" x14ac:dyDescent="0.2">
      <c r="B92" s="34"/>
      <c r="C92" s="18"/>
      <c r="D92" s="18"/>
      <c r="E92" s="18"/>
      <c r="F92" s="18"/>
    </row>
    <row r="93" spans="2:6" ht="12.75" x14ac:dyDescent="0.2">
      <c r="B93" s="34"/>
      <c r="C93" s="18"/>
      <c r="D93" s="18"/>
      <c r="E93" s="18"/>
      <c r="F93" s="18"/>
    </row>
    <row r="94" spans="2:6" ht="12.75" x14ac:dyDescent="0.2">
      <c r="B94" s="34"/>
      <c r="C94" s="18"/>
      <c r="D94" s="18"/>
      <c r="E94" s="18"/>
      <c r="F94" s="18"/>
    </row>
    <row r="95" spans="2:6" ht="12.75" x14ac:dyDescent="0.2">
      <c r="B95" s="34"/>
      <c r="C95" s="18"/>
      <c r="D95" s="18"/>
      <c r="E95" s="18"/>
      <c r="F95" s="18"/>
    </row>
    <row r="96" spans="2:6" ht="12.75" x14ac:dyDescent="0.2">
      <c r="B96" s="34"/>
      <c r="C96" s="18"/>
      <c r="D96" s="18"/>
      <c r="E96" s="18"/>
      <c r="F96" s="18"/>
    </row>
    <row r="97" spans="2:6" ht="12.75" x14ac:dyDescent="0.2">
      <c r="B97" s="34"/>
      <c r="C97" s="18"/>
      <c r="D97" s="18"/>
      <c r="E97" s="18"/>
      <c r="F97" s="18"/>
    </row>
    <row r="98" spans="2:6" ht="12.75" x14ac:dyDescent="0.2">
      <c r="B98" s="34"/>
      <c r="C98" s="18"/>
      <c r="D98" s="18"/>
      <c r="E98" s="18"/>
      <c r="F98" s="18"/>
    </row>
    <row r="99" spans="2:6" ht="12.75" x14ac:dyDescent="0.2">
      <c r="B99" s="34"/>
      <c r="C99" s="18"/>
      <c r="D99" s="18"/>
      <c r="E99" s="18"/>
      <c r="F99" s="18"/>
    </row>
    <row r="100" spans="2:6" ht="12.75" x14ac:dyDescent="0.2">
      <c r="B100" s="34"/>
      <c r="C100" s="18"/>
      <c r="D100" s="18"/>
      <c r="E100" s="18"/>
      <c r="F100" s="18"/>
    </row>
    <row r="101" spans="2:6" ht="12.75" x14ac:dyDescent="0.2">
      <c r="B101" s="34"/>
      <c r="C101" s="18"/>
      <c r="D101" s="18"/>
      <c r="E101" s="18"/>
      <c r="F101" s="18"/>
    </row>
    <row r="102" spans="2:6" ht="12.75" x14ac:dyDescent="0.2">
      <c r="B102" s="34"/>
      <c r="C102" s="18"/>
      <c r="D102" s="18"/>
      <c r="E102" s="18"/>
      <c r="F102" s="18"/>
    </row>
    <row r="103" spans="2:6" ht="12.75" x14ac:dyDescent="0.2">
      <c r="B103" s="34"/>
      <c r="C103" s="18"/>
      <c r="D103" s="18"/>
      <c r="E103" s="18"/>
      <c r="F103" s="18"/>
    </row>
    <row r="104" spans="2:6" ht="12.75" x14ac:dyDescent="0.2">
      <c r="B104" s="34"/>
      <c r="C104" s="18"/>
      <c r="D104" s="18"/>
      <c r="E104" s="18"/>
      <c r="F104" s="18"/>
    </row>
    <row r="105" spans="2:6" ht="12.75" x14ac:dyDescent="0.2">
      <c r="B105" s="34"/>
      <c r="C105" s="18"/>
      <c r="D105" s="18"/>
      <c r="E105" s="18"/>
      <c r="F105" s="18"/>
    </row>
    <row r="106" spans="2:6" ht="12.75" x14ac:dyDescent="0.2">
      <c r="B106" s="34"/>
      <c r="C106" s="18"/>
      <c r="D106" s="18"/>
      <c r="E106" s="18"/>
      <c r="F106" s="18"/>
    </row>
    <row r="107" spans="2:6" ht="12.75" x14ac:dyDescent="0.2">
      <c r="B107" s="34"/>
      <c r="C107" s="18"/>
      <c r="D107" s="18"/>
      <c r="E107" s="18"/>
      <c r="F107" s="18"/>
    </row>
    <row r="108" spans="2:6" ht="12.75" x14ac:dyDescent="0.2">
      <c r="B108" s="34"/>
      <c r="C108" s="18"/>
      <c r="D108" s="18"/>
      <c r="E108" s="18"/>
      <c r="F108" s="18"/>
    </row>
    <row r="109" spans="2:6" ht="12.75" x14ac:dyDescent="0.2">
      <c r="B109" s="34"/>
      <c r="C109" s="18"/>
      <c r="D109" s="18"/>
      <c r="E109" s="18"/>
      <c r="F109" s="18"/>
    </row>
    <row r="110" spans="2:6" ht="12.75" x14ac:dyDescent="0.2">
      <c r="B110" s="34"/>
      <c r="C110" s="18"/>
      <c r="D110" s="18"/>
      <c r="E110" s="18"/>
      <c r="F110" s="18"/>
    </row>
    <row r="111" spans="2:6" ht="12.75" x14ac:dyDescent="0.2">
      <c r="B111" s="34"/>
      <c r="C111" s="18"/>
      <c r="D111" s="18"/>
      <c r="E111" s="18"/>
      <c r="F111" s="18"/>
    </row>
    <row r="112" spans="2:6" ht="12.75" x14ac:dyDescent="0.2">
      <c r="B112" s="34"/>
      <c r="C112" s="18"/>
      <c r="D112" s="18"/>
      <c r="E112" s="18"/>
      <c r="F112" s="18"/>
    </row>
    <row r="113" spans="2:6" ht="12.75" x14ac:dyDescent="0.2">
      <c r="B113" s="34"/>
      <c r="C113" s="18"/>
      <c r="D113" s="18"/>
      <c r="E113" s="18"/>
      <c r="F113" s="18"/>
    </row>
    <row r="114" spans="2:6" ht="12.75" x14ac:dyDescent="0.2">
      <c r="B114" s="34"/>
      <c r="C114" s="18"/>
      <c r="D114" s="18"/>
      <c r="E114" s="18"/>
      <c r="F114" s="18"/>
    </row>
    <row r="115" spans="2:6" ht="12.75" x14ac:dyDescent="0.2">
      <c r="B115" s="34"/>
      <c r="C115" s="18"/>
      <c r="D115" s="18"/>
      <c r="E115" s="18"/>
      <c r="F115" s="18"/>
    </row>
    <row r="116" spans="2:6" ht="12.75" x14ac:dyDescent="0.2">
      <c r="B116" s="34"/>
      <c r="C116" s="18"/>
      <c r="D116" s="18"/>
      <c r="E116" s="18"/>
      <c r="F116" s="18"/>
    </row>
    <row r="117" spans="2:6" ht="12.75" x14ac:dyDescent="0.2">
      <c r="B117" s="34"/>
      <c r="C117" s="18"/>
      <c r="D117" s="18"/>
      <c r="E117" s="18"/>
      <c r="F117" s="18"/>
    </row>
    <row r="118" spans="2:6" ht="12.75" x14ac:dyDescent="0.2">
      <c r="B118" s="34"/>
      <c r="C118" s="18"/>
      <c r="D118" s="18"/>
      <c r="E118" s="18"/>
      <c r="F118" s="18"/>
    </row>
    <row r="119" spans="2:6" ht="12.75" x14ac:dyDescent="0.2">
      <c r="B119" s="34"/>
      <c r="C119" s="18"/>
      <c r="D119" s="18"/>
      <c r="E119" s="18"/>
      <c r="F119" s="18"/>
    </row>
    <row r="120" spans="2:6" ht="12.75" x14ac:dyDescent="0.2">
      <c r="B120" s="34"/>
      <c r="C120" s="18"/>
      <c r="D120" s="18"/>
      <c r="E120" s="18"/>
      <c r="F120" s="18"/>
    </row>
    <row r="121" spans="2:6" ht="12.75" x14ac:dyDescent="0.2">
      <c r="B121" s="34"/>
      <c r="C121" s="18"/>
      <c r="D121" s="18"/>
      <c r="E121" s="18"/>
      <c r="F121" s="18"/>
    </row>
    <row r="122" spans="2:6" ht="12.75" x14ac:dyDescent="0.2">
      <c r="B122" s="34"/>
      <c r="C122" s="18"/>
      <c r="D122" s="18"/>
      <c r="E122" s="18"/>
      <c r="F122" s="18"/>
    </row>
    <row r="123" spans="2:6" ht="12.75" x14ac:dyDescent="0.2">
      <c r="B123" s="34"/>
      <c r="C123" s="18"/>
      <c r="D123" s="18"/>
      <c r="E123" s="18"/>
      <c r="F123" s="18"/>
    </row>
    <row r="124" spans="2:6" ht="12.75" x14ac:dyDescent="0.2">
      <c r="B124" s="34"/>
      <c r="C124" s="18"/>
      <c r="D124" s="18"/>
      <c r="E124" s="18"/>
      <c r="F124" s="18"/>
    </row>
    <row r="125" spans="2:6" ht="12.75" x14ac:dyDescent="0.2">
      <c r="B125" s="34"/>
      <c r="C125" s="18"/>
      <c r="D125" s="18"/>
      <c r="E125" s="18"/>
      <c r="F125" s="18"/>
    </row>
    <row r="126" spans="2:6" ht="12.75" x14ac:dyDescent="0.2">
      <c r="B126" s="34"/>
      <c r="C126" s="18"/>
      <c r="D126" s="18"/>
      <c r="E126" s="18"/>
      <c r="F126" s="18"/>
    </row>
    <row r="127" spans="2:6" ht="12.75" x14ac:dyDescent="0.2">
      <c r="B127" s="34"/>
      <c r="C127" s="18"/>
      <c r="D127" s="18"/>
      <c r="E127" s="18"/>
      <c r="F127" s="18"/>
    </row>
    <row r="128" spans="2:6" ht="12.75" x14ac:dyDescent="0.2">
      <c r="B128" s="34"/>
      <c r="C128" s="18"/>
      <c r="D128" s="18"/>
      <c r="E128" s="18"/>
      <c r="F128" s="18"/>
    </row>
    <row r="129" spans="2:6" ht="12.75" x14ac:dyDescent="0.2">
      <c r="B129" s="34"/>
      <c r="C129" s="18"/>
      <c r="D129" s="18"/>
      <c r="E129" s="18"/>
      <c r="F129" s="18"/>
    </row>
    <row r="130" spans="2:6" ht="12.75" x14ac:dyDescent="0.2">
      <c r="B130" s="34"/>
      <c r="C130" s="18"/>
      <c r="D130" s="18"/>
      <c r="E130" s="18"/>
      <c r="F130" s="18"/>
    </row>
    <row r="131" spans="2:6" ht="12.75" x14ac:dyDescent="0.2">
      <c r="B131" s="34"/>
      <c r="C131" s="18"/>
      <c r="D131" s="18"/>
      <c r="E131" s="18"/>
      <c r="F131" s="18"/>
    </row>
    <row r="132" spans="2:6" ht="12.75" x14ac:dyDescent="0.2">
      <c r="B132" s="34"/>
      <c r="C132" s="18"/>
      <c r="D132" s="18"/>
      <c r="E132" s="18"/>
      <c r="F132" s="18"/>
    </row>
    <row r="133" spans="2:6" ht="12.75" x14ac:dyDescent="0.2">
      <c r="B133" s="34"/>
      <c r="C133" s="18"/>
      <c r="D133" s="18"/>
      <c r="E133" s="18"/>
      <c r="F133" s="18"/>
    </row>
    <row r="134" spans="2:6" ht="12.75" x14ac:dyDescent="0.2">
      <c r="B134" s="34"/>
      <c r="C134" s="18"/>
      <c r="D134" s="18"/>
      <c r="E134" s="18"/>
      <c r="F134" s="18"/>
    </row>
    <row r="135" spans="2:6" ht="12.75" x14ac:dyDescent="0.2">
      <c r="B135" s="34"/>
      <c r="C135" s="18"/>
      <c r="D135" s="18"/>
      <c r="E135" s="18"/>
      <c r="F135" s="18"/>
    </row>
    <row r="136" spans="2:6" ht="12.75" x14ac:dyDescent="0.2">
      <c r="B136" s="34"/>
      <c r="C136" s="18"/>
      <c r="D136" s="18"/>
      <c r="E136" s="18"/>
      <c r="F136" s="18"/>
    </row>
    <row r="137" spans="2:6" ht="12.75" x14ac:dyDescent="0.2">
      <c r="B137" s="34"/>
      <c r="C137" s="18"/>
      <c r="D137" s="18"/>
      <c r="E137" s="18"/>
      <c r="F137" s="18"/>
    </row>
    <row r="138" spans="2:6" ht="12.75" x14ac:dyDescent="0.2">
      <c r="B138" s="34"/>
      <c r="C138" s="18"/>
      <c r="D138" s="18"/>
      <c r="E138" s="18"/>
      <c r="F138" s="18"/>
    </row>
    <row r="139" spans="2:6" ht="12.75" x14ac:dyDescent="0.2">
      <c r="B139" s="34"/>
      <c r="C139" s="18"/>
      <c r="D139" s="18"/>
      <c r="E139" s="18"/>
      <c r="F139" s="18"/>
    </row>
    <row r="140" spans="2:6" ht="12.75" x14ac:dyDescent="0.2">
      <c r="B140" s="34"/>
      <c r="C140" s="18"/>
      <c r="D140" s="18"/>
      <c r="E140" s="18"/>
      <c r="F140" s="18"/>
    </row>
    <row r="141" spans="2:6" ht="12.75" x14ac:dyDescent="0.2">
      <c r="B141" s="34"/>
      <c r="C141" s="18"/>
      <c r="D141" s="18"/>
      <c r="E141" s="18"/>
      <c r="F141" s="18"/>
    </row>
    <row r="142" spans="2:6" ht="12.75" x14ac:dyDescent="0.2">
      <c r="B142" s="34"/>
      <c r="C142" s="18"/>
      <c r="D142" s="18"/>
      <c r="E142" s="18"/>
      <c r="F142" s="18"/>
    </row>
    <row r="143" spans="2:6" ht="12.75" x14ac:dyDescent="0.2">
      <c r="B143" s="34"/>
      <c r="C143" s="18"/>
      <c r="D143" s="18"/>
      <c r="E143" s="18"/>
      <c r="F143" s="18"/>
    </row>
    <row r="144" spans="2:6" ht="12.75" x14ac:dyDescent="0.2">
      <c r="B144" s="34"/>
      <c r="C144" s="18"/>
      <c r="D144" s="18"/>
      <c r="E144" s="18"/>
      <c r="F144" s="18"/>
    </row>
    <row r="145" spans="2:6" ht="12.75" x14ac:dyDescent="0.2">
      <c r="B145" s="34"/>
      <c r="C145" s="18"/>
      <c r="D145" s="18"/>
      <c r="E145" s="18"/>
      <c r="F145" s="18"/>
    </row>
    <row r="146" spans="2:6" ht="12.75" x14ac:dyDescent="0.2">
      <c r="B146" s="34"/>
      <c r="C146" s="18"/>
      <c r="D146" s="18"/>
      <c r="E146" s="18"/>
      <c r="F146" s="18"/>
    </row>
    <row r="147" spans="2:6" ht="12.75" x14ac:dyDescent="0.2">
      <c r="B147" s="34"/>
      <c r="C147" s="18"/>
      <c r="D147" s="18"/>
      <c r="E147" s="18"/>
      <c r="F147" s="18"/>
    </row>
    <row r="148" spans="2:6" ht="12.75" x14ac:dyDescent="0.2">
      <c r="B148" s="34"/>
      <c r="C148" s="18"/>
      <c r="D148" s="18"/>
      <c r="E148" s="18"/>
      <c r="F148" s="18"/>
    </row>
    <row r="149" spans="2:6" ht="12.75" x14ac:dyDescent="0.2">
      <c r="B149" s="34"/>
      <c r="C149" s="18"/>
      <c r="D149" s="18"/>
      <c r="E149" s="18"/>
      <c r="F149" s="18"/>
    </row>
    <row r="150" spans="2:6" ht="12.75" x14ac:dyDescent="0.2">
      <c r="B150" s="34"/>
      <c r="C150" s="18"/>
      <c r="D150" s="18"/>
      <c r="E150" s="18"/>
      <c r="F150" s="18"/>
    </row>
    <row r="151" spans="2:6" ht="12.75" x14ac:dyDescent="0.2">
      <c r="B151" s="34"/>
      <c r="C151" s="18"/>
      <c r="D151" s="18"/>
      <c r="E151" s="18"/>
      <c r="F151" s="18"/>
    </row>
    <row r="152" spans="2:6" ht="12.75" x14ac:dyDescent="0.2">
      <c r="B152" s="34"/>
      <c r="C152" s="18"/>
      <c r="D152" s="18"/>
      <c r="E152" s="18"/>
      <c r="F152" s="18"/>
    </row>
    <row r="153" spans="2:6" ht="12.75" x14ac:dyDescent="0.2">
      <c r="B153" s="34"/>
      <c r="C153" s="18"/>
      <c r="D153" s="18"/>
      <c r="E153" s="18"/>
      <c r="F153" s="18"/>
    </row>
    <row r="154" spans="2:6" ht="12.75" x14ac:dyDescent="0.2">
      <c r="B154" s="34"/>
      <c r="C154" s="18"/>
      <c r="D154" s="18"/>
      <c r="E154" s="18"/>
      <c r="F154" s="18"/>
    </row>
    <row r="155" spans="2:6" ht="12.75" x14ac:dyDescent="0.2">
      <c r="B155" s="34"/>
      <c r="C155" s="18"/>
      <c r="D155" s="18"/>
      <c r="E155" s="18"/>
      <c r="F155" s="18"/>
    </row>
    <row r="156" spans="2:6" ht="12.75" x14ac:dyDescent="0.2">
      <c r="B156" s="34"/>
      <c r="C156" s="18"/>
      <c r="D156" s="18"/>
      <c r="E156" s="18"/>
      <c r="F156" s="18"/>
    </row>
    <row r="157" spans="2:6" ht="12.75" x14ac:dyDescent="0.2">
      <c r="B157" s="34"/>
      <c r="C157" s="18"/>
      <c r="D157" s="18"/>
      <c r="E157" s="18"/>
      <c r="F157" s="18"/>
    </row>
    <row r="158" spans="2:6" ht="12.75" x14ac:dyDescent="0.2">
      <c r="B158" s="34"/>
      <c r="C158" s="18"/>
      <c r="D158" s="18"/>
      <c r="E158" s="18"/>
      <c r="F158" s="18"/>
    </row>
    <row r="159" spans="2:6" ht="12.75" x14ac:dyDescent="0.2">
      <c r="B159" s="34"/>
      <c r="C159" s="18"/>
      <c r="D159" s="18"/>
      <c r="E159" s="18"/>
      <c r="F159" s="18"/>
    </row>
    <row r="160" spans="2:6" ht="12.75" x14ac:dyDescent="0.2">
      <c r="B160" s="34"/>
      <c r="C160" s="18"/>
      <c r="D160" s="18"/>
      <c r="E160" s="18"/>
      <c r="F160" s="18"/>
    </row>
    <row r="161" spans="2:6" ht="12.75" x14ac:dyDescent="0.2">
      <c r="B161" s="34"/>
      <c r="C161" s="18"/>
      <c r="D161" s="18"/>
      <c r="E161" s="18"/>
      <c r="F161" s="18"/>
    </row>
    <row r="162" spans="2:6" ht="12.75" x14ac:dyDescent="0.2">
      <c r="B162" s="34"/>
      <c r="C162" s="18"/>
      <c r="D162" s="18"/>
      <c r="E162" s="18"/>
      <c r="F162" s="18"/>
    </row>
    <row r="163" spans="2:6" ht="12.75" x14ac:dyDescent="0.2">
      <c r="B163" s="34"/>
      <c r="C163" s="18"/>
      <c r="D163" s="18"/>
      <c r="E163" s="18"/>
      <c r="F163" s="18"/>
    </row>
    <row r="164" spans="2:6" ht="12.75" x14ac:dyDescent="0.2">
      <c r="B164" s="34"/>
      <c r="C164" s="18"/>
      <c r="D164" s="18"/>
      <c r="E164" s="18"/>
      <c r="F164" s="18"/>
    </row>
    <row r="165" spans="2:6" ht="12.75" x14ac:dyDescent="0.2">
      <c r="B165" s="34"/>
      <c r="C165" s="18"/>
      <c r="D165" s="18"/>
      <c r="E165" s="18"/>
      <c r="F165" s="18"/>
    </row>
    <row r="166" spans="2:6" ht="12.75" x14ac:dyDescent="0.2">
      <c r="B166" s="34"/>
      <c r="C166" s="18"/>
      <c r="D166" s="18"/>
      <c r="E166" s="18"/>
      <c r="F166" s="18"/>
    </row>
    <row r="167" spans="2:6" ht="12.75" x14ac:dyDescent="0.2">
      <c r="B167" s="34"/>
      <c r="C167" s="18"/>
      <c r="D167" s="18"/>
      <c r="E167" s="18"/>
      <c r="F167" s="18"/>
    </row>
    <row r="168" spans="2:6" ht="12.75" x14ac:dyDescent="0.2">
      <c r="B168" s="34"/>
      <c r="C168" s="18"/>
      <c r="D168" s="18"/>
      <c r="E168" s="18"/>
      <c r="F168" s="18"/>
    </row>
    <row r="169" spans="2:6" ht="12.75" x14ac:dyDescent="0.2">
      <c r="B169" s="34"/>
      <c r="C169" s="18"/>
      <c r="D169" s="18"/>
      <c r="E169" s="18"/>
      <c r="F169" s="18"/>
    </row>
    <row r="170" spans="2:6" ht="12.75" x14ac:dyDescent="0.2">
      <c r="B170" s="34"/>
      <c r="C170" s="18"/>
      <c r="D170" s="18"/>
      <c r="E170" s="18"/>
      <c r="F170" s="18"/>
    </row>
    <row r="171" spans="2:6" ht="12.75" x14ac:dyDescent="0.2">
      <c r="B171" s="34"/>
      <c r="C171" s="18"/>
      <c r="D171" s="18"/>
      <c r="E171" s="18"/>
      <c r="F171" s="18"/>
    </row>
    <row r="172" spans="2:6" ht="12.75" x14ac:dyDescent="0.2">
      <c r="B172" s="34"/>
      <c r="C172" s="18"/>
      <c r="D172" s="18"/>
      <c r="E172" s="18"/>
      <c r="F172" s="18"/>
    </row>
    <row r="173" spans="2:6" ht="12.75" x14ac:dyDescent="0.2">
      <c r="B173" s="34"/>
      <c r="C173" s="18"/>
      <c r="D173" s="18"/>
      <c r="E173" s="18"/>
      <c r="F173" s="18"/>
    </row>
    <row r="174" spans="2:6" ht="12.75" x14ac:dyDescent="0.2">
      <c r="B174" s="34"/>
      <c r="C174" s="18"/>
      <c r="D174" s="18"/>
      <c r="E174" s="18"/>
      <c r="F174" s="18"/>
    </row>
    <row r="175" spans="2:6" ht="12.75" x14ac:dyDescent="0.2">
      <c r="B175" s="34"/>
      <c r="C175" s="18"/>
      <c r="D175" s="18"/>
      <c r="E175" s="18"/>
      <c r="F175" s="18"/>
    </row>
    <row r="176" spans="2:6" ht="12.75" x14ac:dyDescent="0.2">
      <c r="B176" s="34"/>
      <c r="C176" s="18"/>
      <c r="D176" s="18"/>
      <c r="E176" s="18"/>
      <c r="F176" s="18"/>
    </row>
    <row r="177" spans="2:6" ht="12.75" x14ac:dyDescent="0.2">
      <c r="B177" s="34"/>
      <c r="C177" s="18"/>
      <c r="D177" s="18"/>
      <c r="E177" s="18"/>
      <c r="F177" s="18"/>
    </row>
    <row r="178" spans="2:6" ht="12.75" x14ac:dyDescent="0.2">
      <c r="B178" s="34"/>
      <c r="C178" s="18"/>
      <c r="D178" s="18"/>
      <c r="E178" s="18"/>
      <c r="F178" s="18"/>
    </row>
    <row r="179" spans="2:6" ht="12.75" x14ac:dyDescent="0.2">
      <c r="B179" s="34"/>
      <c r="C179" s="18"/>
      <c r="D179" s="18"/>
      <c r="E179" s="18"/>
      <c r="F179" s="18"/>
    </row>
    <row r="180" spans="2:6" ht="12.75" x14ac:dyDescent="0.2">
      <c r="B180" s="34"/>
      <c r="C180" s="18"/>
      <c r="D180" s="18"/>
      <c r="E180" s="18"/>
      <c r="F180" s="18"/>
    </row>
    <row r="181" spans="2:6" ht="12.75" x14ac:dyDescent="0.2">
      <c r="B181" s="34"/>
      <c r="C181" s="18"/>
      <c r="D181" s="18"/>
      <c r="E181" s="18"/>
      <c r="F181" s="18"/>
    </row>
    <row r="182" spans="2:6" ht="12.75" x14ac:dyDescent="0.2">
      <c r="B182" s="34"/>
      <c r="C182" s="18"/>
      <c r="D182" s="18"/>
      <c r="E182" s="18"/>
      <c r="F182" s="18"/>
    </row>
    <row r="183" spans="2:6" ht="12.75" x14ac:dyDescent="0.2">
      <c r="B183" s="34"/>
      <c r="C183" s="18"/>
      <c r="D183" s="18"/>
      <c r="E183" s="18"/>
      <c r="F183" s="18"/>
    </row>
    <row r="184" spans="2:6" ht="12.75" x14ac:dyDescent="0.2">
      <c r="B184" s="34"/>
      <c r="C184" s="18"/>
      <c r="D184" s="18"/>
      <c r="E184" s="18"/>
      <c r="F184" s="18"/>
    </row>
    <row r="185" spans="2:6" ht="12.75" x14ac:dyDescent="0.2">
      <c r="B185" s="34"/>
      <c r="C185" s="18"/>
      <c r="D185" s="18"/>
      <c r="E185" s="18"/>
      <c r="F185" s="18"/>
    </row>
    <row r="186" spans="2:6" ht="12.75" x14ac:dyDescent="0.2">
      <c r="B186" s="34"/>
      <c r="C186" s="18"/>
      <c r="D186" s="18"/>
      <c r="E186" s="18"/>
      <c r="F186" s="18"/>
    </row>
    <row r="187" spans="2:6" ht="12.75" x14ac:dyDescent="0.2">
      <c r="B187" s="34"/>
      <c r="C187" s="18"/>
      <c r="D187" s="18"/>
      <c r="E187" s="18"/>
      <c r="F187" s="18"/>
    </row>
    <row r="188" spans="2:6" ht="12.75" x14ac:dyDescent="0.2">
      <c r="B188" s="34"/>
      <c r="C188" s="18"/>
      <c r="D188" s="18"/>
      <c r="E188" s="18"/>
      <c r="F188" s="18"/>
    </row>
    <row r="189" spans="2:6" ht="12.75" x14ac:dyDescent="0.2">
      <c r="B189" s="34"/>
      <c r="C189" s="18"/>
      <c r="D189" s="18"/>
      <c r="E189" s="18"/>
      <c r="F189" s="18"/>
    </row>
    <row r="190" spans="2:6" ht="12.75" x14ac:dyDescent="0.2">
      <c r="B190" s="34"/>
      <c r="C190" s="18"/>
      <c r="D190" s="18"/>
      <c r="E190" s="18"/>
      <c r="F190" s="18"/>
    </row>
    <row r="191" spans="2:6" ht="12.75" x14ac:dyDescent="0.2">
      <c r="B191" s="34"/>
      <c r="C191" s="18"/>
      <c r="D191" s="18"/>
      <c r="E191" s="18"/>
      <c r="F191" s="18"/>
    </row>
    <row r="192" spans="2:6" ht="12.75" x14ac:dyDescent="0.2">
      <c r="B192" s="34"/>
      <c r="C192" s="18"/>
      <c r="D192" s="18"/>
      <c r="E192" s="18"/>
      <c r="F192" s="18"/>
    </row>
    <row r="193" spans="2:6" ht="12.75" x14ac:dyDescent="0.2">
      <c r="B193" s="34"/>
      <c r="C193" s="18"/>
      <c r="D193" s="18"/>
      <c r="E193" s="18"/>
      <c r="F193" s="18"/>
    </row>
    <row r="194" spans="2:6" ht="12.75" x14ac:dyDescent="0.2">
      <c r="B194" s="34"/>
      <c r="C194" s="18"/>
      <c r="D194" s="18"/>
      <c r="E194" s="18"/>
      <c r="F194" s="18"/>
    </row>
    <row r="195" spans="2:6" ht="12.75" x14ac:dyDescent="0.2">
      <c r="B195" s="34"/>
      <c r="C195" s="18"/>
      <c r="D195" s="18"/>
      <c r="E195" s="18"/>
      <c r="F195" s="18"/>
    </row>
    <row r="196" spans="2:6" ht="12.75" x14ac:dyDescent="0.2">
      <c r="B196" s="34"/>
      <c r="C196" s="18"/>
      <c r="D196" s="18"/>
      <c r="E196" s="18"/>
      <c r="F196" s="18"/>
    </row>
    <row r="197" spans="2:6" ht="12.75" x14ac:dyDescent="0.2">
      <c r="B197" s="34"/>
      <c r="C197" s="18"/>
      <c r="D197" s="18"/>
      <c r="E197" s="18"/>
      <c r="F197" s="18"/>
    </row>
    <row r="198" spans="2:6" ht="12.75" x14ac:dyDescent="0.2">
      <c r="B198" s="34"/>
      <c r="C198" s="18"/>
      <c r="D198" s="18"/>
      <c r="E198" s="18"/>
      <c r="F198" s="18"/>
    </row>
    <row r="199" spans="2:6" ht="12.75" x14ac:dyDescent="0.2">
      <c r="B199" s="34"/>
      <c r="C199" s="18"/>
      <c r="D199" s="18"/>
      <c r="E199" s="18"/>
      <c r="F199" s="18"/>
    </row>
    <row r="200" spans="2:6" ht="12.75" x14ac:dyDescent="0.2">
      <c r="B200" s="34"/>
      <c r="C200" s="18"/>
      <c r="D200" s="18"/>
      <c r="E200" s="18"/>
      <c r="F200" s="18"/>
    </row>
    <row r="201" spans="2:6" ht="12.75" x14ac:dyDescent="0.2">
      <c r="B201" s="34"/>
      <c r="C201" s="18"/>
      <c r="D201" s="18"/>
      <c r="E201" s="18"/>
      <c r="F201" s="18"/>
    </row>
    <row r="202" spans="2:6" ht="12.75" x14ac:dyDescent="0.2">
      <c r="B202" s="34"/>
      <c r="C202" s="18"/>
      <c r="D202" s="18"/>
      <c r="E202" s="18"/>
      <c r="F202" s="18"/>
    </row>
    <row r="203" spans="2:6" ht="12.75" x14ac:dyDescent="0.2">
      <c r="B203" s="34"/>
      <c r="C203" s="18"/>
      <c r="D203" s="18"/>
      <c r="E203" s="18"/>
      <c r="F203" s="18"/>
    </row>
    <row r="204" spans="2:6" ht="12.75" x14ac:dyDescent="0.2">
      <c r="B204" s="34"/>
      <c r="C204" s="18"/>
      <c r="D204" s="18"/>
      <c r="E204" s="18"/>
      <c r="F204" s="18"/>
    </row>
    <row r="205" spans="2:6" ht="12.75" x14ac:dyDescent="0.2">
      <c r="B205" s="34"/>
      <c r="C205" s="18"/>
      <c r="D205" s="18"/>
      <c r="E205" s="18"/>
      <c r="F205" s="18"/>
    </row>
    <row r="206" spans="2:6" ht="12.75" x14ac:dyDescent="0.2">
      <c r="B206" s="34"/>
      <c r="C206" s="18"/>
      <c r="D206" s="18"/>
      <c r="E206" s="18"/>
      <c r="F206" s="18"/>
    </row>
    <row r="207" spans="2:6" ht="12.75" x14ac:dyDescent="0.2">
      <c r="B207" s="34"/>
      <c r="C207" s="18"/>
      <c r="D207" s="18"/>
      <c r="E207" s="18"/>
      <c r="F207" s="18"/>
    </row>
    <row r="208" spans="2:6" ht="12.75" x14ac:dyDescent="0.2">
      <c r="B208" s="34"/>
      <c r="C208" s="18"/>
      <c r="D208" s="18"/>
      <c r="E208" s="18"/>
      <c r="F208" s="18"/>
    </row>
    <row r="209" spans="2:6" ht="12.75" x14ac:dyDescent="0.2">
      <c r="B209" s="34"/>
      <c r="C209" s="18"/>
      <c r="D209" s="18"/>
      <c r="E209" s="18"/>
      <c r="F209" s="18"/>
    </row>
    <row r="210" spans="2:6" ht="12.75" x14ac:dyDescent="0.2">
      <c r="B210" s="34"/>
      <c r="C210" s="18"/>
      <c r="D210" s="18"/>
      <c r="E210" s="18"/>
      <c r="F210" s="18"/>
    </row>
    <row r="211" spans="2:6" ht="12.75" x14ac:dyDescent="0.2">
      <c r="B211" s="34"/>
      <c r="C211" s="18"/>
      <c r="D211" s="18"/>
      <c r="E211" s="18"/>
      <c r="F211" s="18"/>
    </row>
    <row r="212" spans="2:6" ht="12.75" x14ac:dyDescent="0.2">
      <c r="B212" s="34"/>
      <c r="C212" s="18"/>
      <c r="D212" s="18"/>
      <c r="E212" s="18"/>
      <c r="F212" s="18"/>
    </row>
    <row r="213" spans="2:6" ht="12.75" x14ac:dyDescent="0.2">
      <c r="B213" s="34"/>
      <c r="C213" s="18"/>
      <c r="D213" s="18"/>
      <c r="E213" s="18"/>
      <c r="F213" s="18"/>
    </row>
    <row r="214" spans="2:6" ht="12.75" x14ac:dyDescent="0.2">
      <c r="B214" s="34"/>
      <c r="C214" s="18"/>
      <c r="D214" s="18"/>
      <c r="E214" s="18"/>
      <c r="F214" s="18"/>
    </row>
    <row r="215" spans="2:6" ht="12.75" x14ac:dyDescent="0.2">
      <c r="B215" s="34"/>
      <c r="C215" s="18"/>
      <c r="D215" s="18"/>
      <c r="E215" s="18"/>
      <c r="F215" s="18"/>
    </row>
    <row r="216" spans="2:6" ht="12.75" x14ac:dyDescent="0.2">
      <c r="B216" s="34"/>
      <c r="C216" s="18"/>
      <c r="D216" s="18"/>
      <c r="E216" s="18"/>
      <c r="F216" s="18"/>
    </row>
    <row r="217" spans="2:6" ht="12.75" x14ac:dyDescent="0.2">
      <c r="B217" s="34"/>
      <c r="C217" s="18"/>
      <c r="D217" s="18"/>
      <c r="E217" s="18"/>
      <c r="F217" s="18"/>
    </row>
    <row r="218" spans="2:6" ht="12.75" x14ac:dyDescent="0.2">
      <c r="B218" s="34"/>
      <c r="C218" s="18"/>
      <c r="D218" s="18"/>
      <c r="E218" s="18"/>
      <c r="F218" s="18"/>
    </row>
    <row r="219" spans="2:6" ht="12.75" x14ac:dyDescent="0.2">
      <c r="B219" s="34"/>
      <c r="C219" s="18"/>
      <c r="D219" s="18"/>
      <c r="E219" s="18"/>
      <c r="F219" s="18"/>
    </row>
    <row r="220" spans="2:6" ht="12.75" x14ac:dyDescent="0.2">
      <c r="B220" s="34"/>
      <c r="C220" s="18"/>
      <c r="D220" s="18"/>
      <c r="E220" s="18"/>
      <c r="F220" s="18"/>
    </row>
    <row r="221" spans="2:6" ht="12.75" x14ac:dyDescent="0.2">
      <c r="B221" s="34"/>
      <c r="C221" s="18"/>
      <c r="D221" s="18"/>
      <c r="E221" s="18"/>
      <c r="F221" s="18"/>
    </row>
    <row r="222" spans="2:6" ht="12.75" x14ac:dyDescent="0.2">
      <c r="B222" s="34"/>
      <c r="C222" s="18"/>
      <c r="D222" s="18"/>
      <c r="E222" s="18"/>
      <c r="F222" s="18"/>
    </row>
    <row r="223" spans="2:6" ht="12.75" x14ac:dyDescent="0.2">
      <c r="B223" s="34"/>
      <c r="C223" s="18"/>
      <c r="D223" s="18"/>
      <c r="E223" s="18"/>
      <c r="F223" s="18"/>
    </row>
    <row r="224" spans="2:6" ht="12.75" x14ac:dyDescent="0.2">
      <c r="B224" s="34"/>
      <c r="C224" s="18"/>
      <c r="D224" s="18"/>
      <c r="E224" s="18"/>
      <c r="F224" s="18"/>
    </row>
    <row r="225" spans="2:6" ht="12.75" x14ac:dyDescent="0.2">
      <c r="B225" s="34"/>
      <c r="C225" s="18"/>
      <c r="D225" s="18"/>
      <c r="E225" s="18"/>
      <c r="F225" s="18"/>
    </row>
    <row r="226" spans="2:6" ht="12.75" x14ac:dyDescent="0.2">
      <c r="B226" s="34"/>
      <c r="C226" s="18"/>
      <c r="D226" s="18"/>
      <c r="E226" s="18"/>
      <c r="F226" s="18"/>
    </row>
    <row r="227" spans="2:6" ht="12.75" x14ac:dyDescent="0.2">
      <c r="B227" s="34"/>
      <c r="C227" s="18"/>
      <c r="D227" s="18"/>
      <c r="E227" s="18"/>
      <c r="F227" s="18"/>
    </row>
    <row r="228" spans="2:6" ht="12.75" x14ac:dyDescent="0.2">
      <c r="B228" s="34"/>
      <c r="C228" s="18"/>
      <c r="D228" s="18"/>
      <c r="E228" s="18"/>
      <c r="F228" s="18"/>
    </row>
    <row r="229" spans="2:6" ht="12.75" x14ac:dyDescent="0.2">
      <c r="B229" s="34"/>
      <c r="C229" s="18"/>
      <c r="D229" s="18"/>
      <c r="E229" s="18"/>
      <c r="F229" s="18"/>
    </row>
    <row r="230" spans="2:6" ht="12.75" x14ac:dyDescent="0.2">
      <c r="B230" s="34"/>
      <c r="C230" s="18"/>
      <c r="D230" s="18"/>
      <c r="E230" s="18"/>
      <c r="F230" s="18"/>
    </row>
    <row r="231" spans="2:6" ht="12.75" x14ac:dyDescent="0.2">
      <c r="B231" s="34"/>
      <c r="C231" s="18"/>
      <c r="D231" s="18"/>
      <c r="E231" s="18"/>
      <c r="F231" s="18"/>
    </row>
    <row r="232" spans="2:6" ht="12.75" x14ac:dyDescent="0.2">
      <c r="B232" s="34"/>
      <c r="C232" s="18"/>
      <c r="D232" s="18"/>
      <c r="E232" s="18"/>
      <c r="F232" s="18"/>
    </row>
    <row r="233" spans="2:6" ht="12.75" x14ac:dyDescent="0.2">
      <c r="B233" s="34"/>
      <c r="C233" s="18"/>
      <c r="D233" s="18"/>
      <c r="E233" s="18"/>
      <c r="F233" s="18"/>
    </row>
    <row r="234" spans="2:6" ht="12.75" x14ac:dyDescent="0.2">
      <c r="B234" s="34"/>
      <c r="C234" s="18"/>
      <c r="D234" s="18"/>
      <c r="E234" s="18"/>
      <c r="F234" s="18"/>
    </row>
    <row r="235" spans="2:6" ht="12.75" x14ac:dyDescent="0.2">
      <c r="B235" s="34"/>
      <c r="C235" s="18"/>
      <c r="D235" s="18"/>
      <c r="E235" s="18"/>
      <c r="F235" s="18"/>
    </row>
    <row r="236" spans="2:6" ht="12.75" x14ac:dyDescent="0.2">
      <c r="B236" s="34"/>
      <c r="C236" s="18"/>
      <c r="D236" s="18"/>
      <c r="E236" s="18"/>
      <c r="F236" s="18"/>
    </row>
    <row r="237" spans="2:6" ht="12.75" x14ac:dyDescent="0.2">
      <c r="B237" s="34"/>
      <c r="C237" s="18"/>
      <c r="D237" s="18"/>
      <c r="E237" s="18"/>
      <c r="F237" s="18"/>
    </row>
    <row r="238" spans="2:6" ht="12.75" x14ac:dyDescent="0.2">
      <c r="B238" s="34"/>
      <c r="C238" s="18"/>
      <c r="D238" s="18"/>
      <c r="E238" s="18"/>
      <c r="F238" s="18"/>
    </row>
    <row r="239" spans="2:6" ht="12.75" x14ac:dyDescent="0.2">
      <c r="B239" s="34"/>
      <c r="C239" s="18"/>
      <c r="D239" s="18"/>
      <c r="E239" s="18"/>
      <c r="F239" s="18"/>
    </row>
    <row r="240" spans="2:6" ht="12.75" x14ac:dyDescent="0.2">
      <c r="B240" s="34"/>
      <c r="C240" s="18"/>
      <c r="D240" s="18"/>
      <c r="E240" s="18"/>
      <c r="F240" s="18"/>
    </row>
    <row r="241" spans="2:6" ht="12.75" x14ac:dyDescent="0.2">
      <c r="B241" s="34"/>
      <c r="C241" s="18"/>
      <c r="D241" s="18"/>
      <c r="E241" s="18"/>
      <c r="F241" s="18"/>
    </row>
    <row r="242" spans="2:6" ht="12.75" x14ac:dyDescent="0.2">
      <c r="B242" s="34"/>
      <c r="C242" s="18"/>
      <c r="D242" s="18"/>
      <c r="E242" s="18"/>
      <c r="F242" s="18"/>
    </row>
    <row r="243" spans="2:6" ht="12.75" x14ac:dyDescent="0.2">
      <c r="B243" s="34"/>
      <c r="C243" s="18"/>
      <c r="D243" s="18"/>
      <c r="E243" s="18"/>
      <c r="F243" s="18"/>
    </row>
    <row r="244" spans="2:6" ht="12.75" x14ac:dyDescent="0.2">
      <c r="B244" s="34"/>
      <c r="C244" s="18"/>
      <c r="D244" s="18"/>
      <c r="E244" s="18"/>
      <c r="F244" s="18"/>
    </row>
    <row r="245" spans="2:6" ht="12.75" x14ac:dyDescent="0.2">
      <c r="B245" s="34"/>
      <c r="C245" s="18"/>
      <c r="D245" s="18"/>
      <c r="E245" s="18"/>
      <c r="F245" s="18"/>
    </row>
    <row r="246" spans="2:6" ht="12.75" x14ac:dyDescent="0.2">
      <c r="B246" s="34"/>
      <c r="C246" s="18"/>
      <c r="D246" s="18"/>
      <c r="E246" s="18"/>
      <c r="F246" s="18"/>
    </row>
    <row r="247" spans="2:6" ht="12.75" x14ac:dyDescent="0.2">
      <c r="B247" s="34"/>
      <c r="C247" s="18"/>
      <c r="D247" s="18"/>
      <c r="E247" s="18"/>
      <c r="F247" s="18"/>
    </row>
    <row r="248" spans="2:6" ht="12.75" x14ac:dyDescent="0.2">
      <c r="B248" s="34"/>
      <c r="C248" s="18"/>
      <c r="D248" s="18"/>
      <c r="E248" s="18"/>
      <c r="F248" s="18"/>
    </row>
    <row r="249" spans="2:6" ht="12.75" x14ac:dyDescent="0.2">
      <c r="B249" s="34"/>
      <c r="C249" s="18"/>
      <c r="D249" s="18"/>
      <c r="E249" s="18"/>
      <c r="F249" s="18"/>
    </row>
    <row r="250" spans="2:6" ht="12.75" x14ac:dyDescent="0.2">
      <c r="B250" s="34"/>
      <c r="C250" s="18"/>
      <c r="D250" s="18"/>
      <c r="E250" s="18"/>
      <c r="F250" s="18"/>
    </row>
    <row r="251" spans="2:6" ht="12.75" x14ac:dyDescent="0.2">
      <c r="B251" s="34"/>
      <c r="C251" s="18"/>
      <c r="D251" s="18"/>
      <c r="E251" s="18"/>
      <c r="F251" s="18"/>
    </row>
    <row r="252" spans="2:6" ht="12.75" x14ac:dyDescent="0.2">
      <c r="B252" s="34"/>
      <c r="C252" s="18"/>
      <c r="D252" s="18"/>
      <c r="E252" s="18"/>
      <c r="F252" s="18"/>
    </row>
    <row r="253" spans="2:6" ht="12.75" x14ac:dyDescent="0.2">
      <c r="B253" s="34"/>
      <c r="C253" s="18"/>
      <c r="D253" s="18"/>
      <c r="E253" s="18"/>
      <c r="F253" s="18"/>
    </row>
    <row r="254" spans="2:6" ht="12.75" x14ac:dyDescent="0.2">
      <c r="B254" s="34"/>
      <c r="C254" s="18"/>
      <c r="D254" s="18"/>
      <c r="E254" s="18"/>
      <c r="F254" s="18"/>
    </row>
    <row r="255" spans="2:6" ht="12.75" x14ac:dyDescent="0.2">
      <c r="B255" s="34"/>
      <c r="C255" s="18"/>
      <c r="D255" s="18"/>
      <c r="E255" s="18"/>
      <c r="F255" s="18"/>
    </row>
    <row r="256" spans="2:6" ht="12.75" x14ac:dyDescent="0.2">
      <c r="B256" s="34"/>
      <c r="C256" s="18"/>
      <c r="D256" s="18"/>
      <c r="E256" s="18"/>
      <c r="F256" s="18"/>
    </row>
    <row r="257" spans="2:6" ht="12.75" x14ac:dyDescent="0.2">
      <c r="B257" s="34"/>
      <c r="C257" s="18"/>
      <c r="D257" s="18"/>
      <c r="E257" s="18"/>
      <c r="F257" s="18"/>
    </row>
    <row r="258" spans="2:6" ht="12.75" x14ac:dyDescent="0.2">
      <c r="B258" s="34"/>
      <c r="C258" s="18"/>
      <c r="D258" s="18"/>
      <c r="E258" s="18"/>
      <c r="F258" s="18"/>
    </row>
    <row r="259" spans="2:6" ht="12.75" x14ac:dyDescent="0.2">
      <c r="B259" s="34"/>
      <c r="C259" s="18"/>
      <c r="D259" s="18"/>
      <c r="E259" s="18"/>
      <c r="F259" s="18"/>
    </row>
    <row r="260" spans="2:6" ht="12.75" x14ac:dyDescent="0.2">
      <c r="B260" s="34"/>
      <c r="C260" s="18"/>
      <c r="D260" s="18"/>
      <c r="E260" s="18"/>
      <c r="F260" s="18"/>
    </row>
    <row r="261" spans="2:6" ht="12.75" x14ac:dyDescent="0.2">
      <c r="B261" s="34"/>
      <c r="C261" s="18"/>
      <c r="D261" s="18"/>
      <c r="E261" s="18"/>
      <c r="F261" s="18"/>
    </row>
    <row r="262" spans="2:6" ht="12.75" x14ac:dyDescent="0.2">
      <c r="B262" s="34"/>
      <c r="C262" s="18"/>
      <c r="D262" s="18"/>
      <c r="E262" s="18"/>
      <c r="F262" s="18"/>
    </row>
    <row r="263" spans="2:6" ht="12.75" x14ac:dyDescent="0.2">
      <c r="B263" s="34"/>
      <c r="C263" s="18"/>
      <c r="D263" s="18"/>
      <c r="E263" s="18"/>
      <c r="F263" s="18"/>
    </row>
    <row r="264" spans="2:6" ht="12.75" x14ac:dyDescent="0.2">
      <c r="B264" s="34"/>
      <c r="C264" s="18"/>
      <c r="D264" s="18"/>
      <c r="E264" s="18"/>
      <c r="F264" s="18"/>
    </row>
    <row r="265" spans="2:6" ht="12.75" x14ac:dyDescent="0.2">
      <c r="B265" s="34"/>
      <c r="C265" s="18"/>
      <c r="D265" s="18"/>
      <c r="E265" s="18"/>
      <c r="F265" s="18"/>
    </row>
    <row r="266" spans="2:6" ht="12.75" x14ac:dyDescent="0.2">
      <c r="B266" s="34"/>
      <c r="C266" s="18"/>
      <c r="D266" s="18"/>
      <c r="E266" s="18"/>
      <c r="F266" s="18"/>
    </row>
    <row r="267" spans="2:6" ht="12.75" x14ac:dyDescent="0.2">
      <c r="B267" s="34"/>
      <c r="C267" s="18"/>
      <c r="D267" s="18"/>
      <c r="E267" s="18"/>
      <c r="F267" s="18"/>
    </row>
    <row r="268" spans="2:6" ht="12.75" x14ac:dyDescent="0.2">
      <c r="B268" s="34"/>
      <c r="C268" s="18"/>
      <c r="D268" s="18"/>
      <c r="E268" s="18"/>
      <c r="F268" s="18"/>
    </row>
    <row r="269" spans="2:6" ht="12.75" x14ac:dyDescent="0.2">
      <c r="B269" s="34"/>
      <c r="C269" s="18"/>
      <c r="D269" s="18"/>
      <c r="E269" s="18"/>
      <c r="F269" s="18"/>
    </row>
    <row r="270" spans="2:6" ht="12.75" x14ac:dyDescent="0.2">
      <c r="B270" s="34"/>
      <c r="C270" s="18"/>
      <c r="D270" s="18"/>
      <c r="E270" s="18"/>
      <c r="F270" s="18"/>
    </row>
    <row r="271" spans="2:6" ht="12.75" x14ac:dyDescent="0.2">
      <c r="B271" s="34"/>
      <c r="C271" s="18"/>
      <c r="D271" s="18"/>
      <c r="E271" s="18"/>
      <c r="F271" s="18"/>
    </row>
    <row r="272" spans="2:6" ht="12.75" x14ac:dyDescent="0.2">
      <c r="B272" s="34"/>
      <c r="C272" s="18"/>
      <c r="D272" s="18"/>
      <c r="E272" s="18"/>
      <c r="F272" s="18"/>
    </row>
    <row r="273" spans="2:6" ht="12.75" x14ac:dyDescent="0.2">
      <c r="B273" s="34"/>
      <c r="C273" s="18"/>
      <c r="D273" s="18"/>
      <c r="E273" s="18"/>
      <c r="F273" s="18"/>
    </row>
    <row r="274" spans="2:6" ht="12.75" x14ac:dyDescent="0.2">
      <c r="B274" s="34"/>
      <c r="C274" s="18"/>
      <c r="D274" s="18"/>
      <c r="E274" s="18"/>
      <c r="F274" s="18"/>
    </row>
    <row r="275" spans="2:6" ht="12.75" x14ac:dyDescent="0.2">
      <c r="B275" s="34"/>
      <c r="C275" s="18"/>
      <c r="D275" s="18"/>
      <c r="E275" s="18"/>
      <c r="F275" s="18"/>
    </row>
    <row r="276" spans="2:6" ht="12.75" x14ac:dyDescent="0.2">
      <c r="B276" s="34"/>
      <c r="C276" s="18"/>
      <c r="D276" s="18"/>
      <c r="E276" s="18"/>
      <c r="F276" s="18"/>
    </row>
    <row r="277" spans="2:6" ht="12.75" x14ac:dyDescent="0.2">
      <c r="B277" s="34"/>
      <c r="C277" s="18"/>
      <c r="D277" s="18"/>
      <c r="E277" s="18"/>
      <c r="F277" s="18"/>
    </row>
    <row r="278" spans="2:6" ht="12.75" x14ac:dyDescent="0.2">
      <c r="B278" s="34"/>
      <c r="C278" s="18"/>
      <c r="D278" s="18"/>
      <c r="E278" s="18"/>
      <c r="F278" s="18"/>
    </row>
    <row r="279" spans="2:6" ht="12.75" x14ac:dyDescent="0.2">
      <c r="B279" s="34"/>
      <c r="C279" s="18"/>
      <c r="D279" s="18"/>
      <c r="E279" s="18"/>
      <c r="F279" s="18"/>
    </row>
    <row r="280" spans="2:6" ht="12.75" x14ac:dyDescent="0.2">
      <c r="B280" s="34"/>
      <c r="C280" s="18"/>
      <c r="D280" s="18"/>
      <c r="E280" s="18"/>
      <c r="F280" s="18"/>
    </row>
    <row r="281" spans="2:6" ht="12.75" x14ac:dyDescent="0.2">
      <c r="B281" s="34"/>
      <c r="C281" s="18"/>
      <c r="D281" s="18"/>
      <c r="E281" s="18"/>
      <c r="F281" s="18"/>
    </row>
    <row r="282" spans="2:6" ht="12.75" x14ac:dyDescent="0.2">
      <c r="B282" s="34"/>
      <c r="C282" s="18"/>
      <c r="D282" s="18"/>
      <c r="E282" s="18"/>
      <c r="F282" s="18"/>
    </row>
    <row r="283" spans="2:6" ht="12.75" x14ac:dyDescent="0.2">
      <c r="B283" s="34"/>
      <c r="C283" s="18"/>
      <c r="D283" s="18"/>
      <c r="E283" s="18"/>
      <c r="F283" s="18"/>
    </row>
    <row r="284" spans="2:6" ht="12.75" x14ac:dyDescent="0.2">
      <c r="B284" s="34"/>
      <c r="C284" s="18"/>
      <c r="D284" s="18"/>
      <c r="E284" s="18"/>
      <c r="F284" s="18"/>
    </row>
    <row r="285" spans="2:6" ht="12.75" x14ac:dyDescent="0.2">
      <c r="B285" s="34"/>
      <c r="C285" s="18"/>
      <c r="D285" s="18"/>
      <c r="E285" s="18"/>
      <c r="F285" s="18"/>
    </row>
    <row r="286" spans="2:6" ht="12.75" x14ac:dyDescent="0.2">
      <c r="B286" s="34"/>
      <c r="C286" s="18"/>
      <c r="D286" s="18"/>
      <c r="E286" s="18"/>
      <c r="F286" s="18"/>
    </row>
    <row r="287" spans="2:6" ht="12.75" x14ac:dyDescent="0.2">
      <c r="B287" s="34"/>
      <c r="C287" s="18"/>
      <c r="D287" s="18"/>
      <c r="E287" s="18"/>
      <c r="F287" s="18"/>
    </row>
    <row r="288" spans="2:6" ht="12.75" x14ac:dyDescent="0.2">
      <c r="B288" s="34"/>
      <c r="C288" s="18"/>
      <c r="D288" s="18"/>
      <c r="E288" s="18"/>
      <c r="F288" s="18"/>
    </row>
    <row r="289" spans="2:6" ht="12.75" x14ac:dyDescent="0.2">
      <c r="B289" s="34"/>
      <c r="C289" s="18"/>
      <c r="D289" s="18"/>
      <c r="E289" s="18"/>
      <c r="F289" s="18"/>
    </row>
    <row r="290" spans="2:6" ht="12.75" x14ac:dyDescent="0.2">
      <c r="B290" s="34"/>
      <c r="C290" s="18"/>
      <c r="D290" s="18"/>
      <c r="E290" s="18"/>
      <c r="F290" s="18"/>
    </row>
    <row r="291" spans="2:6" ht="12.75" x14ac:dyDescent="0.2">
      <c r="B291" s="34"/>
      <c r="C291" s="18"/>
      <c r="D291" s="18"/>
      <c r="E291" s="18"/>
      <c r="F291" s="18"/>
    </row>
    <row r="292" spans="2:6" ht="12.75" x14ac:dyDescent="0.2">
      <c r="B292" s="34"/>
      <c r="C292" s="18"/>
      <c r="D292" s="18"/>
      <c r="E292" s="18"/>
      <c r="F292" s="18"/>
    </row>
    <row r="293" spans="2:6" ht="12.75" x14ac:dyDescent="0.2">
      <c r="B293" s="34"/>
      <c r="C293" s="18"/>
      <c r="D293" s="18"/>
      <c r="E293" s="18"/>
      <c r="F293" s="18"/>
    </row>
    <row r="294" spans="2:6" ht="12.75" x14ac:dyDescent="0.2">
      <c r="B294" s="34"/>
      <c r="C294" s="18"/>
      <c r="D294" s="18"/>
      <c r="E294" s="18"/>
      <c r="F294" s="18"/>
    </row>
    <row r="295" spans="2:6" ht="12.75" x14ac:dyDescent="0.2">
      <c r="B295" s="34"/>
      <c r="C295" s="18"/>
      <c r="D295" s="18"/>
      <c r="E295" s="18"/>
      <c r="F295" s="18"/>
    </row>
    <row r="296" spans="2:6" ht="12.75" x14ac:dyDescent="0.2">
      <c r="B296" s="34"/>
      <c r="C296" s="18"/>
      <c r="D296" s="18"/>
      <c r="E296" s="18"/>
      <c r="F296" s="18"/>
    </row>
    <row r="297" spans="2:6" ht="12.75" x14ac:dyDescent="0.2">
      <c r="B297" s="34"/>
      <c r="C297" s="18"/>
      <c r="D297" s="18"/>
      <c r="E297" s="18"/>
      <c r="F297" s="18"/>
    </row>
    <row r="298" spans="2:6" ht="12.75" x14ac:dyDescent="0.2">
      <c r="B298" s="34"/>
      <c r="C298" s="18"/>
      <c r="D298" s="18"/>
      <c r="E298" s="18"/>
      <c r="F298" s="18"/>
    </row>
    <row r="299" spans="2:6" ht="12.75" x14ac:dyDescent="0.2">
      <c r="B299" s="34"/>
      <c r="C299" s="18"/>
      <c r="D299" s="18"/>
      <c r="E299" s="18"/>
      <c r="F299" s="18"/>
    </row>
    <row r="300" spans="2:6" ht="12.75" x14ac:dyDescent="0.2">
      <c r="B300" s="34"/>
      <c r="C300" s="18"/>
      <c r="D300" s="18"/>
      <c r="E300" s="18"/>
      <c r="F300" s="18"/>
    </row>
    <row r="301" spans="2:6" ht="12.75" x14ac:dyDescent="0.2">
      <c r="B301" s="34"/>
      <c r="C301" s="18"/>
      <c r="D301" s="18"/>
      <c r="E301" s="18"/>
      <c r="F301" s="18"/>
    </row>
    <row r="302" spans="2:6" ht="12.75" x14ac:dyDescent="0.2">
      <c r="B302" s="34"/>
      <c r="C302" s="18"/>
      <c r="D302" s="18"/>
      <c r="E302" s="18"/>
      <c r="F302" s="18"/>
    </row>
    <row r="303" spans="2:6" ht="12.75" x14ac:dyDescent="0.2">
      <c r="B303" s="34"/>
      <c r="C303" s="18"/>
      <c r="D303" s="18"/>
      <c r="E303" s="18"/>
      <c r="F303" s="18"/>
    </row>
    <row r="304" spans="2:6" ht="12.75" x14ac:dyDescent="0.2">
      <c r="B304" s="34"/>
      <c r="C304" s="18"/>
      <c r="D304" s="18"/>
      <c r="E304" s="18"/>
      <c r="F304" s="18"/>
    </row>
    <row r="305" spans="2:6" ht="12.75" x14ac:dyDescent="0.2">
      <c r="B305" s="34"/>
      <c r="C305" s="18"/>
      <c r="D305" s="18"/>
      <c r="E305" s="18"/>
      <c r="F305" s="18"/>
    </row>
    <row r="306" spans="2:6" ht="12.75" x14ac:dyDescent="0.2">
      <c r="B306" s="34"/>
      <c r="C306" s="18"/>
      <c r="D306" s="18"/>
      <c r="E306" s="18"/>
      <c r="F306" s="18"/>
    </row>
    <row r="307" spans="2:6" ht="12.75" x14ac:dyDescent="0.2">
      <c r="B307" s="34"/>
      <c r="C307" s="18"/>
      <c r="D307" s="18"/>
      <c r="E307" s="18"/>
      <c r="F307" s="18"/>
    </row>
    <row r="308" spans="2:6" ht="12.75" x14ac:dyDescent="0.2">
      <c r="B308" s="34"/>
      <c r="C308" s="18"/>
      <c r="D308" s="18"/>
      <c r="E308" s="18"/>
      <c r="F308" s="18"/>
    </row>
    <row r="309" spans="2:6" ht="12.75" x14ac:dyDescent="0.2">
      <c r="B309" s="34"/>
      <c r="C309" s="18"/>
      <c r="D309" s="18"/>
      <c r="E309" s="18"/>
      <c r="F309" s="18"/>
    </row>
    <row r="310" spans="2:6" ht="12.75" x14ac:dyDescent="0.2">
      <c r="B310" s="34"/>
      <c r="C310" s="18"/>
      <c r="D310" s="18"/>
      <c r="E310" s="18"/>
      <c r="F310" s="18"/>
    </row>
    <row r="311" spans="2:6" ht="12.75" x14ac:dyDescent="0.2">
      <c r="B311" s="34"/>
      <c r="C311" s="18"/>
      <c r="D311" s="18"/>
      <c r="E311" s="18"/>
      <c r="F311" s="18"/>
    </row>
    <row r="312" spans="2:6" ht="12.75" x14ac:dyDescent="0.2">
      <c r="B312" s="34"/>
      <c r="C312" s="18"/>
      <c r="D312" s="18"/>
      <c r="E312" s="18"/>
      <c r="F312" s="18"/>
    </row>
    <row r="313" spans="2:6" ht="12.75" x14ac:dyDescent="0.2">
      <c r="B313" s="34"/>
      <c r="C313" s="18"/>
      <c r="D313" s="18"/>
      <c r="E313" s="18"/>
      <c r="F313" s="18"/>
    </row>
    <row r="314" spans="2:6" ht="12.75" x14ac:dyDescent="0.2">
      <c r="B314" s="34"/>
      <c r="C314" s="18"/>
      <c r="D314" s="18"/>
      <c r="E314" s="18"/>
      <c r="F314" s="18"/>
    </row>
    <row r="315" spans="2:6" ht="12.75" x14ac:dyDescent="0.2">
      <c r="B315" s="34"/>
      <c r="C315" s="18"/>
      <c r="D315" s="18"/>
      <c r="E315" s="18"/>
      <c r="F315" s="18"/>
    </row>
    <row r="316" spans="2:6" ht="12.75" x14ac:dyDescent="0.2">
      <c r="B316" s="34"/>
      <c r="C316" s="18"/>
      <c r="D316" s="18"/>
      <c r="E316" s="18"/>
      <c r="F316" s="18"/>
    </row>
    <row r="317" spans="2:6" ht="12.75" x14ac:dyDescent="0.2">
      <c r="B317" s="34"/>
      <c r="C317" s="18"/>
      <c r="D317" s="18"/>
      <c r="E317" s="18"/>
      <c r="F317" s="18"/>
    </row>
    <row r="318" spans="2:6" ht="12.75" x14ac:dyDescent="0.2">
      <c r="B318" s="34"/>
      <c r="C318" s="18"/>
      <c r="D318" s="18"/>
      <c r="E318" s="18"/>
      <c r="F318" s="18"/>
    </row>
    <row r="319" spans="2:6" ht="12.75" x14ac:dyDescent="0.2">
      <c r="B319" s="34"/>
      <c r="C319" s="18"/>
      <c r="D319" s="18"/>
      <c r="E319" s="18"/>
      <c r="F319" s="18"/>
    </row>
    <row r="320" spans="2:6" ht="12.75" x14ac:dyDescent="0.2">
      <c r="B320" s="34"/>
      <c r="C320" s="18"/>
      <c r="D320" s="18"/>
      <c r="E320" s="18"/>
      <c r="F320" s="18"/>
    </row>
    <row r="321" spans="2:6" ht="12.75" x14ac:dyDescent="0.2">
      <c r="B321" s="34"/>
      <c r="C321" s="18"/>
      <c r="D321" s="18"/>
      <c r="E321" s="18"/>
      <c r="F321" s="18"/>
    </row>
    <row r="322" spans="2:6" ht="12.75" x14ac:dyDescent="0.2">
      <c r="B322" s="34"/>
      <c r="C322" s="18"/>
      <c r="D322" s="18"/>
      <c r="E322" s="18"/>
      <c r="F322" s="18"/>
    </row>
    <row r="323" spans="2:6" ht="12.75" x14ac:dyDescent="0.2">
      <c r="B323" s="34"/>
      <c r="C323" s="18"/>
      <c r="D323" s="18"/>
      <c r="E323" s="18"/>
      <c r="F323" s="18"/>
    </row>
    <row r="324" spans="2:6" ht="12.75" x14ac:dyDescent="0.2">
      <c r="B324" s="34"/>
      <c r="C324" s="18"/>
      <c r="D324" s="18"/>
      <c r="E324" s="18"/>
      <c r="F324" s="18"/>
    </row>
    <row r="325" spans="2:6" ht="12.75" x14ac:dyDescent="0.2">
      <c r="B325" s="34"/>
      <c r="C325" s="18"/>
      <c r="D325" s="18"/>
      <c r="E325" s="18"/>
      <c r="F325" s="18"/>
    </row>
    <row r="326" spans="2:6" ht="12.75" x14ac:dyDescent="0.2">
      <c r="B326" s="34"/>
      <c r="C326" s="18"/>
      <c r="D326" s="18"/>
      <c r="E326" s="18"/>
      <c r="F326" s="18"/>
    </row>
    <row r="327" spans="2:6" ht="12.75" x14ac:dyDescent="0.2">
      <c r="B327" s="34"/>
      <c r="C327" s="18"/>
      <c r="D327" s="18"/>
      <c r="E327" s="18"/>
      <c r="F327" s="18"/>
    </row>
    <row r="328" spans="2:6" ht="12.75" x14ac:dyDescent="0.2">
      <c r="B328" s="34"/>
      <c r="C328" s="18"/>
      <c r="D328" s="18"/>
      <c r="E328" s="18"/>
      <c r="F328" s="18"/>
    </row>
    <row r="329" spans="2:6" ht="12.75" x14ac:dyDescent="0.2">
      <c r="B329" s="34"/>
      <c r="C329" s="18"/>
      <c r="D329" s="18"/>
      <c r="E329" s="18"/>
      <c r="F329" s="18"/>
    </row>
    <row r="330" spans="2:6" ht="12.75" x14ac:dyDescent="0.2">
      <c r="B330" s="34"/>
      <c r="C330" s="18"/>
      <c r="D330" s="18"/>
      <c r="E330" s="18"/>
      <c r="F330" s="18"/>
    </row>
    <row r="331" spans="2:6" ht="12.75" x14ac:dyDescent="0.2">
      <c r="B331" s="34"/>
      <c r="C331" s="18"/>
      <c r="D331" s="18"/>
      <c r="E331" s="18"/>
      <c r="F331" s="18"/>
    </row>
    <row r="332" spans="2:6" ht="12.75" x14ac:dyDescent="0.2">
      <c r="B332" s="34"/>
      <c r="C332" s="18"/>
      <c r="D332" s="18"/>
      <c r="E332" s="18"/>
      <c r="F332" s="18"/>
    </row>
    <row r="333" spans="2:6" ht="12.75" x14ac:dyDescent="0.2">
      <c r="B333" s="34"/>
      <c r="C333" s="18"/>
      <c r="D333" s="18"/>
      <c r="E333" s="18"/>
      <c r="F333" s="18"/>
    </row>
    <row r="334" spans="2:6" ht="12.75" x14ac:dyDescent="0.2">
      <c r="B334" s="34"/>
      <c r="C334" s="18"/>
      <c r="D334" s="18"/>
      <c r="E334" s="18"/>
      <c r="F334" s="18"/>
    </row>
    <row r="335" spans="2:6" ht="12.75" x14ac:dyDescent="0.2">
      <c r="B335" s="34"/>
      <c r="C335" s="18"/>
      <c r="D335" s="18"/>
      <c r="E335" s="18"/>
      <c r="F335" s="18"/>
    </row>
    <row r="336" spans="2:6" ht="12.75" x14ac:dyDescent="0.2">
      <c r="B336" s="34"/>
      <c r="C336" s="18"/>
      <c r="D336" s="18"/>
      <c r="E336" s="18"/>
      <c r="F336" s="18"/>
    </row>
    <row r="337" spans="2:6" ht="12.75" x14ac:dyDescent="0.2">
      <c r="B337" s="34"/>
      <c r="C337" s="18"/>
      <c r="D337" s="18"/>
      <c r="E337" s="18"/>
      <c r="F337" s="18"/>
    </row>
    <row r="338" spans="2:6" ht="12.75" x14ac:dyDescent="0.2">
      <c r="B338" s="34"/>
      <c r="C338" s="18"/>
      <c r="D338" s="18"/>
      <c r="E338" s="18"/>
      <c r="F338" s="18"/>
    </row>
    <row r="339" spans="2:6" ht="12.75" x14ac:dyDescent="0.2">
      <c r="B339" s="34"/>
      <c r="C339" s="18"/>
      <c r="D339" s="18"/>
      <c r="E339" s="18"/>
      <c r="F339" s="18"/>
    </row>
    <row r="340" spans="2:6" ht="12.75" x14ac:dyDescent="0.2">
      <c r="B340" s="34"/>
      <c r="C340" s="18"/>
      <c r="D340" s="18"/>
      <c r="E340" s="18"/>
      <c r="F340" s="18"/>
    </row>
    <row r="341" spans="2:6" ht="12.75" x14ac:dyDescent="0.2">
      <c r="B341" s="34"/>
      <c r="C341" s="18"/>
      <c r="D341" s="18"/>
      <c r="E341" s="18"/>
      <c r="F341" s="18"/>
    </row>
    <row r="342" spans="2:6" ht="12.75" x14ac:dyDescent="0.2">
      <c r="B342" s="34"/>
      <c r="C342" s="18"/>
      <c r="D342" s="18"/>
      <c r="E342" s="18"/>
      <c r="F342" s="18"/>
    </row>
    <row r="343" spans="2:6" ht="12.75" x14ac:dyDescent="0.2">
      <c r="B343" s="34"/>
      <c r="C343" s="18"/>
      <c r="D343" s="18"/>
      <c r="E343" s="18"/>
      <c r="F343" s="18"/>
    </row>
    <row r="344" spans="2:6" ht="12.75" x14ac:dyDescent="0.2">
      <c r="B344" s="34"/>
      <c r="C344" s="18"/>
      <c r="D344" s="18"/>
      <c r="E344" s="18"/>
      <c r="F344" s="18"/>
    </row>
    <row r="345" spans="2:6" ht="12.75" x14ac:dyDescent="0.2">
      <c r="B345" s="34"/>
      <c r="C345" s="18"/>
      <c r="D345" s="18"/>
      <c r="E345" s="18"/>
      <c r="F345" s="18"/>
    </row>
    <row r="346" spans="2:6" ht="12.75" x14ac:dyDescent="0.2">
      <c r="B346" s="34"/>
      <c r="C346" s="18"/>
      <c r="D346" s="18"/>
      <c r="E346" s="18"/>
      <c r="F346" s="18"/>
    </row>
    <row r="347" spans="2:6" ht="12.75" x14ac:dyDescent="0.2">
      <c r="B347" s="34"/>
      <c r="C347" s="18"/>
      <c r="D347" s="18"/>
      <c r="E347" s="18"/>
      <c r="F347" s="18"/>
    </row>
    <row r="348" spans="2:6" ht="12.75" x14ac:dyDescent="0.2">
      <c r="B348" s="34"/>
      <c r="C348" s="18"/>
      <c r="D348" s="18"/>
      <c r="E348" s="18"/>
      <c r="F348" s="18"/>
    </row>
    <row r="349" spans="2:6" ht="12.75" x14ac:dyDescent="0.2">
      <c r="B349" s="34"/>
      <c r="C349" s="18"/>
      <c r="D349" s="18"/>
      <c r="E349" s="18"/>
      <c r="F349" s="18"/>
    </row>
    <row r="350" spans="2:6" ht="12.75" x14ac:dyDescent="0.2">
      <c r="B350" s="34"/>
      <c r="C350" s="18"/>
      <c r="D350" s="18"/>
      <c r="E350" s="18"/>
      <c r="F350" s="18"/>
    </row>
    <row r="351" spans="2:6" ht="12.75" x14ac:dyDescent="0.2">
      <c r="B351" s="34"/>
      <c r="C351" s="18"/>
      <c r="D351" s="18"/>
      <c r="E351" s="18"/>
      <c r="F351" s="18"/>
    </row>
    <row r="352" spans="2:6" ht="12.75" x14ac:dyDescent="0.2">
      <c r="B352" s="34"/>
      <c r="C352" s="18"/>
      <c r="D352" s="18"/>
      <c r="E352" s="18"/>
      <c r="F352" s="18"/>
    </row>
    <row r="353" spans="2:6" ht="12.75" x14ac:dyDescent="0.2">
      <c r="B353" s="34"/>
      <c r="C353" s="18"/>
      <c r="D353" s="18"/>
      <c r="E353" s="18"/>
      <c r="F353" s="18"/>
    </row>
    <row r="354" spans="2:6" ht="12.75" x14ac:dyDescent="0.2">
      <c r="B354" s="34"/>
      <c r="C354" s="18"/>
      <c r="D354" s="18"/>
      <c r="E354" s="18"/>
      <c r="F354" s="18"/>
    </row>
    <row r="355" spans="2:6" ht="12.75" x14ac:dyDescent="0.2">
      <c r="B355" s="34"/>
      <c r="C355" s="18"/>
      <c r="D355" s="18"/>
      <c r="E355" s="18"/>
      <c r="F355" s="18"/>
    </row>
    <row r="356" spans="2:6" ht="12.75" x14ac:dyDescent="0.2">
      <c r="B356" s="34"/>
      <c r="C356" s="18"/>
      <c r="D356" s="18"/>
      <c r="E356" s="18"/>
      <c r="F356" s="18"/>
    </row>
    <row r="357" spans="2:6" ht="12.75" x14ac:dyDescent="0.2">
      <c r="B357" s="34"/>
      <c r="C357" s="18"/>
      <c r="D357" s="18"/>
      <c r="E357" s="18"/>
      <c r="F357" s="18"/>
    </row>
    <row r="358" spans="2:6" ht="12.75" x14ac:dyDescent="0.2">
      <c r="B358" s="34"/>
      <c r="C358" s="18"/>
      <c r="D358" s="18"/>
      <c r="E358" s="18"/>
      <c r="F358" s="18"/>
    </row>
    <row r="359" spans="2:6" ht="12.75" x14ac:dyDescent="0.2">
      <c r="B359" s="34"/>
      <c r="C359" s="18"/>
      <c r="D359" s="18"/>
      <c r="E359" s="18"/>
      <c r="F359" s="18"/>
    </row>
    <row r="360" spans="2:6" ht="12.75" x14ac:dyDescent="0.2">
      <c r="B360" s="34"/>
      <c r="C360" s="18"/>
      <c r="D360" s="18"/>
      <c r="E360" s="18"/>
      <c r="F360" s="18"/>
    </row>
    <row r="361" spans="2:6" ht="12.75" x14ac:dyDescent="0.2">
      <c r="B361" s="34"/>
      <c r="C361" s="18"/>
      <c r="D361" s="18"/>
      <c r="E361" s="18"/>
      <c r="F361" s="18"/>
    </row>
    <row r="362" spans="2:6" ht="12.75" x14ac:dyDescent="0.2">
      <c r="B362" s="34"/>
      <c r="C362" s="18"/>
      <c r="D362" s="18"/>
      <c r="E362" s="18"/>
      <c r="F362" s="18"/>
    </row>
    <row r="363" spans="2:6" ht="12.75" x14ac:dyDescent="0.2">
      <c r="B363" s="34"/>
      <c r="C363" s="18"/>
      <c r="D363" s="18"/>
      <c r="E363" s="18"/>
      <c r="F363" s="18"/>
    </row>
    <row r="364" spans="2:6" ht="12.75" x14ac:dyDescent="0.2">
      <c r="B364" s="34"/>
      <c r="C364" s="18"/>
      <c r="D364" s="18"/>
      <c r="E364" s="18"/>
      <c r="F364" s="18"/>
    </row>
    <row r="365" spans="2:6" ht="12.75" x14ac:dyDescent="0.2">
      <c r="B365" s="34"/>
      <c r="C365" s="18"/>
      <c r="D365" s="18"/>
      <c r="E365" s="18"/>
      <c r="F365" s="18"/>
    </row>
    <row r="366" spans="2:6" ht="12.75" x14ac:dyDescent="0.2">
      <c r="B366" s="34"/>
      <c r="C366" s="18"/>
      <c r="D366" s="18"/>
      <c r="E366" s="18"/>
      <c r="F366" s="18"/>
    </row>
    <row r="367" spans="2:6" ht="12.75" x14ac:dyDescent="0.2">
      <c r="B367" s="34"/>
      <c r="C367" s="18"/>
      <c r="D367" s="18"/>
      <c r="E367" s="18"/>
      <c r="F367" s="18"/>
    </row>
    <row r="368" spans="2:6" ht="12.75" x14ac:dyDescent="0.2">
      <c r="B368" s="34"/>
      <c r="C368" s="18"/>
      <c r="D368" s="18"/>
      <c r="E368" s="18"/>
      <c r="F368" s="18"/>
    </row>
    <row r="369" spans="2:6" ht="12.75" x14ac:dyDescent="0.2">
      <c r="B369" s="34"/>
      <c r="C369" s="18"/>
      <c r="D369" s="18"/>
      <c r="E369" s="18"/>
      <c r="F369" s="18"/>
    </row>
    <row r="370" spans="2:6" ht="12.75" x14ac:dyDescent="0.2">
      <c r="B370" s="34"/>
      <c r="C370" s="18"/>
      <c r="D370" s="18"/>
      <c r="E370" s="18"/>
      <c r="F370" s="18"/>
    </row>
    <row r="371" spans="2:6" ht="12.75" x14ac:dyDescent="0.2">
      <c r="B371" s="34"/>
      <c r="C371" s="18"/>
      <c r="D371" s="18"/>
      <c r="E371" s="18"/>
      <c r="F371" s="18"/>
    </row>
    <row r="372" spans="2:6" ht="12.75" x14ac:dyDescent="0.2">
      <c r="B372" s="34"/>
      <c r="C372" s="18"/>
      <c r="D372" s="18"/>
      <c r="E372" s="18"/>
      <c r="F372" s="18"/>
    </row>
    <row r="373" spans="2:6" ht="12.75" x14ac:dyDescent="0.2">
      <c r="B373" s="34"/>
      <c r="C373" s="18"/>
      <c r="D373" s="18"/>
      <c r="E373" s="18"/>
      <c r="F373" s="18"/>
    </row>
    <row r="374" spans="2:6" ht="12.75" x14ac:dyDescent="0.2">
      <c r="B374" s="34"/>
      <c r="C374" s="18"/>
      <c r="D374" s="18"/>
      <c r="E374" s="18"/>
      <c r="F374" s="18"/>
    </row>
    <row r="375" spans="2:6" ht="12.75" x14ac:dyDescent="0.2">
      <c r="B375" s="34"/>
      <c r="C375" s="18"/>
      <c r="D375" s="18"/>
      <c r="E375" s="18"/>
      <c r="F375" s="18"/>
    </row>
    <row r="376" spans="2:6" ht="12.75" x14ac:dyDescent="0.2">
      <c r="B376" s="34"/>
      <c r="C376" s="18"/>
      <c r="D376" s="18"/>
      <c r="E376" s="18"/>
      <c r="F376" s="18"/>
    </row>
    <row r="377" spans="2:6" ht="12.75" x14ac:dyDescent="0.2">
      <c r="B377" s="34"/>
      <c r="C377" s="18"/>
      <c r="D377" s="18"/>
      <c r="E377" s="18"/>
      <c r="F377" s="18"/>
    </row>
    <row r="378" spans="2:6" ht="12.75" x14ac:dyDescent="0.2">
      <c r="B378" s="34"/>
      <c r="C378" s="18"/>
      <c r="D378" s="18"/>
      <c r="E378" s="18"/>
      <c r="F378" s="18"/>
    </row>
    <row r="379" spans="2:6" ht="12.75" x14ac:dyDescent="0.2">
      <c r="B379" s="34"/>
      <c r="C379" s="18"/>
      <c r="D379" s="18"/>
      <c r="E379" s="18"/>
      <c r="F379" s="18"/>
    </row>
    <row r="380" spans="2:6" ht="12.75" x14ac:dyDescent="0.2">
      <c r="B380" s="34"/>
      <c r="C380" s="18"/>
      <c r="D380" s="18"/>
      <c r="E380" s="18"/>
      <c r="F380" s="18"/>
    </row>
    <row r="381" spans="2:6" ht="12.75" x14ac:dyDescent="0.2">
      <c r="B381" s="34"/>
      <c r="C381" s="18"/>
      <c r="D381" s="18"/>
      <c r="E381" s="18"/>
      <c r="F381" s="18"/>
    </row>
    <row r="382" spans="2:6" ht="12.75" x14ac:dyDescent="0.2">
      <c r="B382" s="34"/>
      <c r="C382" s="18"/>
      <c r="D382" s="18"/>
      <c r="E382" s="18"/>
      <c r="F382" s="18"/>
    </row>
    <row r="383" spans="2:6" ht="12.75" x14ac:dyDescent="0.2">
      <c r="B383" s="34"/>
      <c r="C383" s="18"/>
      <c r="D383" s="18"/>
      <c r="E383" s="18"/>
      <c r="F383" s="18"/>
    </row>
    <row r="384" spans="2:6" ht="12.75" x14ac:dyDescent="0.2">
      <c r="B384" s="34"/>
      <c r="C384" s="18"/>
      <c r="D384" s="18"/>
      <c r="E384" s="18"/>
      <c r="F384" s="18"/>
    </row>
    <row r="385" spans="2:6" ht="12.75" x14ac:dyDescent="0.2">
      <c r="B385" s="34"/>
      <c r="C385" s="18"/>
      <c r="D385" s="18"/>
      <c r="E385" s="18"/>
      <c r="F385" s="18"/>
    </row>
    <row r="386" spans="2:6" ht="12.75" x14ac:dyDescent="0.2">
      <c r="B386" s="34"/>
      <c r="C386" s="18"/>
      <c r="D386" s="18"/>
      <c r="E386" s="18"/>
      <c r="F386" s="18"/>
    </row>
    <row r="387" spans="2:6" ht="12.75" x14ac:dyDescent="0.2">
      <c r="B387" s="34"/>
      <c r="C387" s="18"/>
      <c r="D387" s="18"/>
      <c r="E387" s="18"/>
      <c r="F387" s="18"/>
    </row>
    <row r="388" spans="2:6" ht="12.75" x14ac:dyDescent="0.2">
      <c r="B388" s="34"/>
      <c r="C388" s="18"/>
      <c r="D388" s="18"/>
      <c r="E388" s="18"/>
      <c r="F388" s="18"/>
    </row>
    <row r="389" spans="2:6" ht="12.75" x14ac:dyDescent="0.2">
      <c r="B389" s="34"/>
      <c r="C389" s="18"/>
      <c r="D389" s="18"/>
      <c r="E389" s="18"/>
      <c r="F389" s="18"/>
    </row>
    <row r="390" spans="2:6" ht="12.75" x14ac:dyDescent="0.2">
      <c r="B390" s="34"/>
      <c r="C390" s="18"/>
      <c r="D390" s="18"/>
      <c r="E390" s="18"/>
      <c r="F390" s="18"/>
    </row>
    <row r="391" spans="2:6" ht="12.75" x14ac:dyDescent="0.2">
      <c r="B391" s="34"/>
      <c r="C391" s="18"/>
      <c r="D391" s="18"/>
      <c r="E391" s="18"/>
      <c r="F391" s="18"/>
    </row>
    <row r="392" spans="2:6" ht="12.75" x14ac:dyDescent="0.2">
      <c r="B392" s="34"/>
      <c r="C392" s="18"/>
      <c r="D392" s="18"/>
      <c r="E392" s="18"/>
      <c r="F392" s="18"/>
    </row>
    <row r="393" spans="2:6" ht="12.75" x14ac:dyDescent="0.2">
      <c r="B393" s="34"/>
      <c r="C393" s="18"/>
      <c r="D393" s="18"/>
      <c r="E393" s="18"/>
      <c r="F393" s="18"/>
    </row>
    <row r="394" spans="2:6" ht="12.75" x14ac:dyDescent="0.2">
      <c r="B394" s="34"/>
      <c r="C394" s="18"/>
      <c r="D394" s="18"/>
      <c r="E394" s="18"/>
      <c r="F394" s="18"/>
    </row>
    <row r="395" spans="2:6" ht="12.75" x14ac:dyDescent="0.2">
      <c r="B395" s="34"/>
      <c r="C395" s="18"/>
      <c r="D395" s="18"/>
      <c r="E395" s="18"/>
      <c r="F395" s="18"/>
    </row>
    <row r="396" spans="2:6" ht="12.75" x14ac:dyDescent="0.2">
      <c r="B396" s="34"/>
      <c r="C396" s="18"/>
      <c r="D396" s="18"/>
      <c r="E396" s="18"/>
      <c r="F396" s="18"/>
    </row>
    <row r="397" spans="2:6" ht="12.75" x14ac:dyDescent="0.2">
      <c r="B397" s="34"/>
      <c r="C397" s="18"/>
      <c r="D397" s="18"/>
      <c r="E397" s="18"/>
      <c r="F397" s="18"/>
    </row>
    <row r="398" spans="2:6" ht="12.75" x14ac:dyDescent="0.2">
      <c r="B398" s="34"/>
      <c r="C398" s="18"/>
      <c r="D398" s="18"/>
      <c r="E398" s="18"/>
      <c r="F398" s="18"/>
    </row>
    <row r="399" spans="2:6" ht="12.75" x14ac:dyDescent="0.2">
      <c r="B399" s="34"/>
      <c r="C399" s="18"/>
      <c r="D399" s="18"/>
      <c r="E399" s="18"/>
      <c r="F399" s="18"/>
    </row>
    <row r="400" spans="2:6" ht="12.75" x14ac:dyDescent="0.2">
      <c r="B400" s="34"/>
      <c r="C400" s="18"/>
      <c r="D400" s="18"/>
      <c r="E400" s="18"/>
      <c r="F400" s="18"/>
    </row>
    <row r="401" spans="2:6" ht="12.75" x14ac:dyDescent="0.2">
      <c r="B401" s="34"/>
      <c r="C401" s="18"/>
      <c r="D401" s="18"/>
      <c r="E401" s="18"/>
      <c r="F401" s="18"/>
    </row>
    <row r="402" spans="2:6" ht="12.75" x14ac:dyDescent="0.2">
      <c r="B402" s="34"/>
      <c r="C402" s="18"/>
      <c r="D402" s="18"/>
      <c r="E402" s="18"/>
      <c r="F402" s="18"/>
    </row>
    <row r="403" spans="2:6" ht="12.75" x14ac:dyDescent="0.2">
      <c r="B403" s="34"/>
      <c r="C403" s="18"/>
      <c r="D403" s="18"/>
      <c r="E403" s="18"/>
      <c r="F403" s="18"/>
    </row>
    <row r="404" spans="2:6" ht="12.75" x14ac:dyDescent="0.2">
      <c r="B404" s="34"/>
      <c r="C404" s="18"/>
      <c r="D404" s="18"/>
      <c r="E404" s="18"/>
      <c r="F404" s="18"/>
    </row>
    <row r="405" spans="2:6" ht="12.75" x14ac:dyDescent="0.2">
      <c r="B405" s="34"/>
      <c r="C405" s="18"/>
      <c r="D405" s="18"/>
      <c r="E405" s="18"/>
      <c r="F405" s="18"/>
    </row>
    <row r="406" spans="2:6" ht="12.75" x14ac:dyDescent="0.2">
      <c r="B406" s="34"/>
      <c r="C406" s="18"/>
      <c r="D406" s="18"/>
      <c r="E406" s="18"/>
      <c r="F406" s="18"/>
    </row>
    <row r="407" spans="2:6" ht="12.75" x14ac:dyDescent="0.2">
      <c r="B407" s="34"/>
      <c r="C407" s="18"/>
      <c r="D407" s="18"/>
      <c r="E407" s="18"/>
      <c r="F407" s="18"/>
    </row>
    <row r="408" spans="2:6" ht="12.75" x14ac:dyDescent="0.2">
      <c r="B408" s="34"/>
      <c r="C408" s="18"/>
      <c r="D408" s="18"/>
      <c r="E408" s="18"/>
      <c r="F408" s="18"/>
    </row>
    <row r="409" spans="2:6" ht="12.75" x14ac:dyDescent="0.2">
      <c r="B409" s="34"/>
      <c r="C409" s="18"/>
      <c r="D409" s="18"/>
      <c r="E409" s="18"/>
      <c r="F409" s="18"/>
    </row>
    <row r="410" spans="2:6" ht="12.75" x14ac:dyDescent="0.2">
      <c r="B410" s="34"/>
      <c r="C410" s="18"/>
      <c r="D410" s="18"/>
      <c r="E410" s="18"/>
      <c r="F410" s="18"/>
    </row>
    <row r="411" spans="2:6" ht="12.75" x14ac:dyDescent="0.2">
      <c r="B411" s="34"/>
      <c r="C411" s="18"/>
      <c r="D411" s="18"/>
      <c r="E411" s="18"/>
      <c r="F411" s="18"/>
    </row>
    <row r="412" spans="2:6" ht="12.75" x14ac:dyDescent="0.2">
      <c r="B412" s="34"/>
      <c r="C412" s="18"/>
      <c r="D412" s="18"/>
      <c r="E412" s="18"/>
      <c r="F412" s="18"/>
    </row>
    <row r="413" spans="2:6" ht="12.75" x14ac:dyDescent="0.2">
      <c r="B413" s="34"/>
      <c r="C413" s="18"/>
      <c r="D413" s="18"/>
      <c r="E413" s="18"/>
      <c r="F413" s="18"/>
    </row>
    <row r="414" spans="2:6" ht="12.75" x14ac:dyDescent="0.2">
      <c r="B414" s="34"/>
      <c r="C414" s="18"/>
      <c r="D414" s="18"/>
      <c r="E414" s="18"/>
      <c r="F414" s="18"/>
    </row>
    <row r="415" spans="2:6" ht="12.75" x14ac:dyDescent="0.2">
      <c r="B415" s="34"/>
      <c r="C415" s="18"/>
      <c r="D415" s="18"/>
      <c r="E415" s="18"/>
      <c r="F415" s="18"/>
    </row>
    <row r="416" spans="2:6" ht="12.75" x14ac:dyDescent="0.2">
      <c r="B416" s="34"/>
      <c r="C416" s="18"/>
      <c r="D416" s="18"/>
      <c r="E416" s="18"/>
      <c r="F416" s="18"/>
    </row>
    <row r="417" spans="2:6" ht="12.75" x14ac:dyDescent="0.2">
      <c r="B417" s="34"/>
      <c r="C417" s="18"/>
      <c r="D417" s="18"/>
      <c r="E417" s="18"/>
      <c r="F417" s="18"/>
    </row>
    <row r="418" spans="2:6" ht="12.75" x14ac:dyDescent="0.2">
      <c r="B418" s="34"/>
      <c r="C418" s="18"/>
      <c r="D418" s="18"/>
      <c r="E418" s="18"/>
      <c r="F418" s="18"/>
    </row>
    <row r="419" spans="2:6" ht="12.75" x14ac:dyDescent="0.2">
      <c r="B419" s="34"/>
      <c r="C419" s="18"/>
      <c r="D419" s="18"/>
      <c r="E419" s="18"/>
      <c r="F419" s="18"/>
    </row>
    <row r="420" spans="2:6" ht="12.75" x14ac:dyDescent="0.2">
      <c r="B420" s="34"/>
      <c r="C420" s="18"/>
      <c r="D420" s="18"/>
      <c r="E420" s="18"/>
      <c r="F420" s="18"/>
    </row>
    <row r="421" spans="2:6" ht="12.75" x14ac:dyDescent="0.2">
      <c r="B421" s="34"/>
      <c r="C421" s="18"/>
      <c r="D421" s="18"/>
      <c r="E421" s="18"/>
      <c r="F421" s="18"/>
    </row>
    <row r="422" spans="2:6" ht="12.75" x14ac:dyDescent="0.2">
      <c r="B422" s="34"/>
      <c r="C422" s="18"/>
      <c r="D422" s="18"/>
      <c r="E422" s="18"/>
      <c r="F422" s="18"/>
    </row>
    <row r="423" spans="2:6" ht="12.75" x14ac:dyDescent="0.2">
      <c r="B423" s="34"/>
      <c r="C423" s="18"/>
      <c r="D423" s="18"/>
      <c r="E423" s="18"/>
      <c r="F423" s="18"/>
    </row>
    <row r="424" spans="2:6" ht="12.75" x14ac:dyDescent="0.2">
      <c r="B424" s="34"/>
      <c r="C424" s="18"/>
      <c r="D424" s="18"/>
      <c r="E424" s="18"/>
      <c r="F424" s="18"/>
    </row>
    <row r="425" spans="2:6" ht="12.75" x14ac:dyDescent="0.2">
      <c r="B425" s="34"/>
      <c r="C425" s="18"/>
      <c r="D425" s="18"/>
      <c r="E425" s="18"/>
      <c r="F425" s="18"/>
    </row>
    <row r="426" spans="2:6" ht="12.75" x14ac:dyDescent="0.2">
      <c r="B426" s="34"/>
      <c r="C426" s="18"/>
      <c r="D426" s="18"/>
      <c r="E426" s="18"/>
      <c r="F426" s="18"/>
    </row>
    <row r="427" spans="2:6" ht="12.75" x14ac:dyDescent="0.2">
      <c r="B427" s="34"/>
      <c r="C427" s="18"/>
      <c r="D427" s="18"/>
      <c r="E427" s="18"/>
      <c r="F427" s="18"/>
    </row>
    <row r="428" spans="2:6" ht="12.75" x14ac:dyDescent="0.2">
      <c r="B428" s="34"/>
      <c r="C428" s="18"/>
      <c r="D428" s="18"/>
      <c r="E428" s="18"/>
      <c r="F428" s="18"/>
    </row>
    <row r="429" spans="2:6" ht="12.75" x14ac:dyDescent="0.2">
      <c r="B429" s="34"/>
      <c r="C429" s="18"/>
      <c r="D429" s="18"/>
      <c r="E429" s="18"/>
      <c r="F429" s="18"/>
    </row>
    <row r="430" spans="2:6" ht="12.75" x14ac:dyDescent="0.2">
      <c r="B430" s="34"/>
      <c r="C430" s="18"/>
      <c r="D430" s="18"/>
      <c r="E430" s="18"/>
      <c r="F430" s="18"/>
    </row>
    <row r="431" spans="2:6" ht="12.75" x14ac:dyDescent="0.2">
      <c r="B431" s="34"/>
      <c r="C431" s="18"/>
      <c r="D431" s="18"/>
      <c r="E431" s="18"/>
      <c r="F431" s="18"/>
    </row>
    <row r="432" spans="2:6" ht="12.75" x14ac:dyDescent="0.2">
      <c r="B432" s="34"/>
      <c r="C432" s="18"/>
      <c r="D432" s="18"/>
      <c r="E432" s="18"/>
      <c r="F432" s="18"/>
    </row>
    <row r="433" spans="2:6" ht="12.75" x14ac:dyDescent="0.2">
      <c r="B433" s="34"/>
      <c r="C433" s="18"/>
      <c r="D433" s="18"/>
      <c r="E433" s="18"/>
      <c r="F433" s="18"/>
    </row>
    <row r="434" spans="2:6" ht="12.75" x14ac:dyDescent="0.2">
      <c r="B434" s="34"/>
      <c r="C434" s="18"/>
      <c r="D434" s="18"/>
      <c r="E434" s="18"/>
      <c r="F434" s="18"/>
    </row>
    <row r="435" spans="2:6" ht="12.75" x14ac:dyDescent="0.2">
      <c r="B435" s="34"/>
      <c r="C435" s="18"/>
      <c r="D435" s="18"/>
      <c r="E435" s="18"/>
      <c r="F435" s="18"/>
    </row>
    <row r="436" spans="2:6" ht="12.75" x14ac:dyDescent="0.2">
      <c r="B436" s="34"/>
      <c r="C436" s="18"/>
      <c r="D436" s="18"/>
      <c r="E436" s="18"/>
      <c r="F436" s="18"/>
    </row>
    <row r="437" spans="2:6" ht="12.75" x14ac:dyDescent="0.2">
      <c r="B437" s="34"/>
      <c r="C437" s="18"/>
      <c r="D437" s="18"/>
      <c r="E437" s="18"/>
      <c r="F437" s="18"/>
    </row>
    <row r="438" spans="2:6" ht="12.75" x14ac:dyDescent="0.2">
      <c r="B438" s="34"/>
      <c r="C438" s="18"/>
      <c r="D438" s="18"/>
      <c r="E438" s="18"/>
      <c r="F438" s="18"/>
    </row>
    <row r="439" spans="2:6" ht="12.75" x14ac:dyDescent="0.2">
      <c r="B439" s="34"/>
      <c r="C439" s="18"/>
      <c r="D439" s="18"/>
      <c r="E439" s="18"/>
      <c r="F439" s="18"/>
    </row>
    <row r="440" spans="2:6" ht="12.75" x14ac:dyDescent="0.2">
      <c r="B440" s="34"/>
      <c r="C440" s="18"/>
      <c r="D440" s="18"/>
      <c r="E440" s="18"/>
      <c r="F440" s="18"/>
    </row>
    <row r="441" spans="2:6" ht="12.75" x14ac:dyDescent="0.2">
      <c r="B441" s="34"/>
      <c r="C441" s="18"/>
      <c r="D441" s="18"/>
      <c r="E441" s="18"/>
      <c r="F441" s="18"/>
    </row>
    <row r="442" spans="2:6" ht="12.75" x14ac:dyDescent="0.2">
      <c r="B442" s="34"/>
      <c r="C442" s="18"/>
      <c r="D442" s="18"/>
      <c r="E442" s="18"/>
      <c r="F442" s="18"/>
    </row>
    <row r="443" spans="2:6" ht="12.75" x14ac:dyDescent="0.2">
      <c r="B443" s="34"/>
      <c r="C443" s="18"/>
      <c r="D443" s="18"/>
      <c r="E443" s="18"/>
      <c r="F443" s="18"/>
    </row>
    <row r="444" spans="2:6" ht="12.75" x14ac:dyDescent="0.2">
      <c r="B444" s="34"/>
      <c r="C444" s="18"/>
      <c r="D444" s="18"/>
      <c r="E444" s="18"/>
      <c r="F444" s="18"/>
    </row>
    <row r="445" spans="2:6" ht="12.75" x14ac:dyDescent="0.2">
      <c r="B445" s="34"/>
      <c r="C445" s="18"/>
      <c r="D445" s="18"/>
      <c r="E445" s="18"/>
      <c r="F445" s="18"/>
    </row>
    <row r="446" spans="2:6" ht="12.75" x14ac:dyDescent="0.2">
      <c r="B446" s="34"/>
      <c r="C446" s="18"/>
      <c r="D446" s="18"/>
      <c r="E446" s="18"/>
      <c r="F446" s="18"/>
    </row>
    <row r="447" spans="2:6" ht="12.75" x14ac:dyDescent="0.2">
      <c r="B447" s="34"/>
      <c r="C447" s="18"/>
      <c r="D447" s="18"/>
      <c r="E447" s="18"/>
      <c r="F447" s="18"/>
    </row>
    <row r="448" spans="2:6" ht="12.75" x14ac:dyDescent="0.2">
      <c r="B448" s="34"/>
      <c r="C448" s="18"/>
      <c r="D448" s="18"/>
      <c r="E448" s="18"/>
      <c r="F448" s="18"/>
    </row>
    <row r="449" spans="2:6" ht="12.75" x14ac:dyDescent="0.2">
      <c r="B449" s="34"/>
      <c r="C449" s="18"/>
      <c r="D449" s="18"/>
      <c r="E449" s="18"/>
      <c r="F449" s="18"/>
    </row>
    <row r="450" spans="2:6" ht="12.75" x14ac:dyDescent="0.2">
      <c r="B450" s="34"/>
      <c r="C450" s="18"/>
      <c r="D450" s="18"/>
      <c r="E450" s="18"/>
      <c r="F450" s="18"/>
    </row>
    <row r="451" spans="2:6" ht="12.75" x14ac:dyDescent="0.2">
      <c r="B451" s="34"/>
      <c r="C451" s="18"/>
      <c r="D451" s="18"/>
      <c r="E451" s="18"/>
      <c r="F451" s="18"/>
    </row>
    <row r="452" spans="2:6" ht="12.75" x14ac:dyDescent="0.2">
      <c r="B452" s="34"/>
      <c r="C452" s="18"/>
      <c r="D452" s="18"/>
      <c r="E452" s="18"/>
      <c r="F452" s="18"/>
    </row>
    <row r="453" spans="2:6" ht="12.75" x14ac:dyDescent="0.2">
      <c r="B453" s="34"/>
      <c r="C453" s="18"/>
      <c r="D453" s="18"/>
      <c r="E453" s="18"/>
      <c r="F453" s="18"/>
    </row>
    <row r="454" spans="2:6" ht="12.75" x14ac:dyDescent="0.2">
      <c r="B454" s="34"/>
      <c r="C454" s="18"/>
      <c r="D454" s="18"/>
      <c r="E454" s="18"/>
      <c r="F454" s="18"/>
    </row>
    <row r="455" spans="2:6" ht="12.75" x14ac:dyDescent="0.2">
      <c r="B455" s="34"/>
      <c r="C455" s="18"/>
      <c r="D455" s="18"/>
      <c r="E455" s="18"/>
      <c r="F455" s="18"/>
    </row>
    <row r="456" spans="2:6" ht="12.75" x14ac:dyDescent="0.2">
      <c r="B456" s="34"/>
      <c r="C456" s="18"/>
      <c r="D456" s="18"/>
      <c r="E456" s="18"/>
      <c r="F456" s="18"/>
    </row>
    <row r="457" spans="2:6" ht="12.75" x14ac:dyDescent="0.2">
      <c r="B457" s="34"/>
      <c r="C457" s="18"/>
      <c r="D457" s="18"/>
      <c r="E457" s="18"/>
      <c r="F457" s="18"/>
    </row>
    <row r="458" spans="2:6" ht="12.75" x14ac:dyDescent="0.2">
      <c r="B458" s="34"/>
      <c r="C458" s="18"/>
      <c r="D458" s="18"/>
      <c r="E458" s="18"/>
      <c r="F458" s="18"/>
    </row>
    <row r="459" spans="2:6" ht="12.75" x14ac:dyDescent="0.2">
      <c r="B459" s="34"/>
      <c r="C459" s="18"/>
      <c r="D459" s="18"/>
      <c r="E459" s="18"/>
      <c r="F459" s="18"/>
    </row>
    <row r="460" spans="2:6" ht="12.75" x14ac:dyDescent="0.2">
      <c r="B460" s="34"/>
      <c r="C460" s="18"/>
      <c r="D460" s="18"/>
      <c r="E460" s="18"/>
      <c r="F460" s="18"/>
    </row>
    <row r="461" spans="2:6" ht="12.75" x14ac:dyDescent="0.2">
      <c r="B461" s="34"/>
      <c r="C461" s="18"/>
      <c r="D461" s="18"/>
      <c r="E461" s="18"/>
      <c r="F461" s="18"/>
    </row>
    <row r="462" spans="2:6" ht="12.75" x14ac:dyDescent="0.2">
      <c r="B462" s="34"/>
      <c r="C462" s="18"/>
      <c r="D462" s="18"/>
      <c r="E462" s="18"/>
      <c r="F462" s="18"/>
    </row>
    <row r="463" spans="2:6" ht="12.75" x14ac:dyDescent="0.2">
      <c r="B463" s="34"/>
      <c r="C463" s="18"/>
      <c r="D463" s="18"/>
      <c r="E463" s="18"/>
      <c r="F463" s="18"/>
    </row>
    <row r="464" spans="2:6" ht="12.75" x14ac:dyDescent="0.2">
      <c r="B464" s="34"/>
      <c r="C464" s="18"/>
      <c r="D464" s="18"/>
      <c r="E464" s="18"/>
      <c r="F464" s="18"/>
    </row>
    <row r="465" spans="2:6" ht="12.75" x14ac:dyDescent="0.2">
      <c r="B465" s="34"/>
      <c r="C465" s="18"/>
      <c r="D465" s="18"/>
      <c r="E465" s="18"/>
      <c r="F465" s="18"/>
    </row>
    <row r="466" spans="2:6" ht="12.75" x14ac:dyDescent="0.2">
      <c r="B466" s="34"/>
      <c r="C466" s="18"/>
      <c r="D466" s="18"/>
      <c r="E466" s="18"/>
      <c r="F466" s="18"/>
    </row>
    <row r="467" spans="2:6" ht="12.75" x14ac:dyDescent="0.2">
      <c r="B467" s="34"/>
      <c r="C467" s="18"/>
      <c r="D467" s="18"/>
      <c r="E467" s="18"/>
      <c r="F467" s="18"/>
    </row>
    <row r="468" spans="2:6" ht="12.75" x14ac:dyDescent="0.2">
      <c r="B468" s="34"/>
      <c r="C468" s="18"/>
      <c r="D468" s="18"/>
      <c r="E468" s="18"/>
      <c r="F468" s="18"/>
    </row>
    <row r="469" spans="2:6" ht="12.75" x14ac:dyDescent="0.2">
      <c r="B469" s="34"/>
      <c r="C469" s="18"/>
      <c r="D469" s="18"/>
      <c r="E469" s="18"/>
      <c r="F469" s="18"/>
    </row>
    <row r="470" spans="2:6" ht="12.75" x14ac:dyDescent="0.2">
      <c r="B470" s="34"/>
      <c r="C470" s="18"/>
      <c r="D470" s="18"/>
      <c r="E470" s="18"/>
      <c r="F470" s="18"/>
    </row>
    <row r="471" spans="2:6" ht="12.75" x14ac:dyDescent="0.2">
      <c r="B471" s="34"/>
      <c r="C471" s="18"/>
      <c r="D471" s="18"/>
      <c r="E471" s="18"/>
      <c r="F471" s="18"/>
    </row>
    <row r="472" spans="2:6" ht="12.75" x14ac:dyDescent="0.2">
      <c r="B472" s="34"/>
      <c r="C472" s="18"/>
      <c r="D472" s="18"/>
      <c r="E472" s="18"/>
      <c r="F472" s="18"/>
    </row>
    <row r="473" spans="2:6" ht="12.75" x14ac:dyDescent="0.2">
      <c r="B473" s="34"/>
      <c r="C473" s="18"/>
      <c r="D473" s="18"/>
      <c r="E473" s="18"/>
      <c r="F473" s="18"/>
    </row>
    <row r="474" spans="2:6" ht="12.75" x14ac:dyDescent="0.2">
      <c r="B474" s="34"/>
      <c r="C474" s="18"/>
      <c r="D474" s="18"/>
      <c r="E474" s="18"/>
      <c r="F474" s="18"/>
    </row>
    <row r="475" spans="2:6" ht="12.75" x14ac:dyDescent="0.2">
      <c r="B475" s="34"/>
      <c r="C475" s="18"/>
      <c r="D475" s="18"/>
      <c r="E475" s="18"/>
      <c r="F475" s="18"/>
    </row>
    <row r="476" spans="2:6" ht="12.75" x14ac:dyDescent="0.2">
      <c r="B476" s="34"/>
      <c r="C476" s="18"/>
      <c r="D476" s="18"/>
      <c r="E476" s="18"/>
      <c r="F476" s="18"/>
    </row>
    <row r="477" spans="2:6" ht="12.75" x14ac:dyDescent="0.2">
      <c r="B477" s="34"/>
      <c r="C477" s="18"/>
      <c r="D477" s="18"/>
      <c r="E477" s="18"/>
      <c r="F477" s="18"/>
    </row>
    <row r="478" spans="2:6" ht="12.75" x14ac:dyDescent="0.2">
      <c r="B478" s="34"/>
      <c r="C478" s="18"/>
      <c r="D478" s="18"/>
      <c r="E478" s="18"/>
      <c r="F478" s="18"/>
    </row>
    <row r="479" spans="2:6" ht="12.75" x14ac:dyDescent="0.2">
      <c r="B479" s="34"/>
      <c r="C479" s="18"/>
      <c r="D479" s="18"/>
      <c r="E479" s="18"/>
      <c r="F479" s="18"/>
    </row>
    <row r="480" spans="2:6" ht="12.75" x14ac:dyDescent="0.2">
      <c r="B480" s="34"/>
      <c r="C480" s="18"/>
      <c r="D480" s="18"/>
      <c r="E480" s="18"/>
      <c r="F480" s="18"/>
    </row>
    <row r="481" spans="2:6" ht="12.75" x14ac:dyDescent="0.2">
      <c r="B481" s="34"/>
      <c r="C481" s="18"/>
      <c r="D481" s="18"/>
      <c r="E481" s="18"/>
      <c r="F481" s="18"/>
    </row>
    <row r="482" spans="2:6" ht="12.75" x14ac:dyDescent="0.2">
      <c r="B482" s="34"/>
      <c r="C482" s="18"/>
      <c r="D482" s="18"/>
      <c r="E482" s="18"/>
      <c r="F482" s="18"/>
    </row>
    <row r="483" spans="2:6" ht="12.75" x14ac:dyDescent="0.2">
      <c r="B483" s="34"/>
      <c r="C483" s="18"/>
      <c r="D483" s="18"/>
      <c r="E483" s="18"/>
      <c r="F483" s="18"/>
    </row>
    <row r="484" spans="2:6" ht="12.75" x14ac:dyDescent="0.2">
      <c r="B484" s="34"/>
      <c r="C484" s="18"/>
      <c r="D484" s="18"/>
      <c r="E484" s="18"/>
      <c r="F484" s="18"/>
    </row>
    <row r="485" spans="2:6" ht="12.75" x14ac:dyDescent="0.2">
      <c r="B485" s="34"/>
      <c r="C485" s="18"/>
      <c r="D485" s="18"/>
      <c r="E485" s="18"/>
      <c r="F485" s="18"/>
    </row>
    <row r="486" spans="2:6" ht="12.75" x14ac:dyDescent="0.2">
      <c r="B486" s="34"/>
      <c r="C486" s="18"/>
      <c r="D486" s="18"/>
      <c r="E486" s="18"/>
      <c r="F486" s="18"/>
    </row>
    <row r="487" spans="2:6" ht="12.75" x14ac:dyDescent="0.2">
      <c r="B487" s="34"/>
      <c r="C487" s="18"/>
      <c r="D487" s="18"/>
      <c r="E487" s="18"/>
      <c r="F487" s="18"/>
    </row>
    <row r="488" spans="2:6" ht="12.75" x14ac:dyDescent="0.2">
      <c r="B488" s="34"/>
      <c r="C488" s="18"/>
      <c r="D488" s="18"/>
      <c r="E488" s="18"/>
      <c r="F488" s="18"/>
    </row>
    <row r="489" spans="2:6" ht="12.75" x14ac:dyDescent="0.2">
      <c r="B489" s="34"/>
      <c r="C489" s="18"/>
      <c r="D489" s="18"/>
      <c r="E489" s="18"/>
      <c r="F489" s="18"/>
    </row>
    <row r="490" spans="2:6" ht="12.75" x14ac:dyDescent="0.2">
      <c r="B490" s="34"/>
      <c r="C490" s="18"/>
      <c r="D490" s="18"/>
      <c r="E490" s="18"/>
      <c r="F490" s="18"/>
    </row>
    <row r="491" spans="2:6" ht="12.75" x14ac:dyDescent="0.2">
      <c r="B491" s="34"/>
      <c r="C491" s="18"/>
      <c r="D491" s="18"/>
      <c r="E491" s="18"/>
      <c r="F491" s="18"/>
    </row>
    <row r="492" spans="2:6" ht="12.75" x14ac:dyDescent="0.2">
      <c r="B492" s="34"/>
      <c r="C492" s="18"/>
      <c r="D492" s="18"/>
      <c r="E492" s="18"/>
      <c r="F492" s="18"/>
    </row>
    <row r="493" spans="2:6" ht="12.75" x14ac:dyDescent="0.2">
      <c r="B493" s="34"/>
      <c r="C493" s="18"/>
      <c r="D493" s="18"/>
      <c r="E493" s="18"/>
      <c r="F493" s="18"/>
    </row>
    <row r="494" spans="2:6" ht="12.75" x14ac:dyDescent="0.2">
      <c r="B494" s="34"/>
      <c r="C494" s="18"/>
      <c r="D494" s="18"/>
      <c r="E494" s="18"/>
      <c r="F494" s="18"/>
    </row>
    <row r="495" spans="2:6" ht="12.75" x14ac:dyDescent="0.2">
      <c r="B495" s="34"/>
      <c r="C495" s="18"/>
      <c r="D495" s="18"/>
      <c r="E495" s="18"/>
      <c r="F495" s="18"/>
    </row>
    <row r="496" spans="2:6" ht="12.75" x14ac:dyDescent="0.2">
      <c r="B496" s="34"/>
      <c r="C496" s="18"/>
      <c r="D496" s="18"/>
      <c r="E496" s="18"/>
      <c r="F496" s="18"/>
    </row>
    <row r="497" spans="2:6" ht="12.75" x14ac:dyDescent="0.2">
      <c r="B497" s="34"/>
      <c r="C497" s="18"/>
      <c r="D497" s="18"/>
      <c r="E497" s="18"/>
      <c r="F497" s="18"/>
    </row>
    <row r="498" spans="2:6" ht="12.75" x14ac:dyDescent="0.2">
      <c r="B498" s="34"/>
      <c r="C498" s="18"/>
      <c r="D498" s="18"/>
      <c r="E498" s="18"/>
      <c r="F498" s="18"/>
    </row>
    <row r="499" spans="2:6" ht="12.75" x14ac:dyDescent="0.2">
      <c r="B499" s="34"/>
      <c r="C499" s="18"/>
      <c r="D499" s="18"/>
      <c r="E499" s="18"/>
      <c r="F499" s="18"/>
    </row>
    <row r="500" spans="2:6" ht="12.75" x14ac:dyDescent="0.2">
      <c r="B500" s="34"/>
      <c r="C500" s="18"/>
      <c r="D500" s="18"/>
      <c r="E500" s="18"/>
      <c r="F500" s="18"/>
    </row>
    <row r="501" spans="2:6" ht="12.75" x14ac:dyDescent="0.2">
      <c r="B501" s="34"/>
      <c r="C501" s="18"/>
      <c r="D501" s="18"/>
      <c r="E501" s="18"/>
      <c r="F501" s="18"/>
    </row>
    <row r="502" spans="2:6" ht="12.75" x14ac:dyDescent="0.2">
      <c r="B502" s="34"/>
      <c r="C502" s="18"/>
      <c r="D502" s="18"/>
      <c r="E502" s="18"/>
      <c r="F502" s="18"/>
    </row>
    <row r="503" spans="2:6" ht="12.75" x14ac:dyDescent="0.2">
      <c r="B503" s="34"/>
      <c r="C503" s="18"/>
      <c r="D503" s="18"/>
      <c r="E503" s="18"/>
      <c r="F503" s="18"/>
    </row>
    <row r="504" spans="2:6" ht="12.75" x14ac:dyDescent="0.2">
      <c r="B504" s="34"/>
      <c r="C504" s="18"/>
      <c r="D504" s="18"/>
      <c r="E504" s="18"/>
      <c r="F504" s="18"/>
    </row>
    <row r="505" spans="2:6" ht="12.75" x14ac:dyDescent="0.2">
      <c r="B505" s="34"/>
      <c r="C505" s="18"/>
      <c r="D505" s="18"/>
      <c r="E505" s="18"/>
      <c r="F505" s="18"/>
    </row>
    <row r="506" spans="2:6" ht="12.75" x14ac:dyDescent="0.2">
      <c r="B506" s="34"/>
      <c r="C506" s="18"/>
      <c r="D506" s="18"/>
      <c r="E506" s="18"/>
      <c r="F506" s="18"/>
    </row>
    <row r="507" spans="2:6" ht="12.75" x14ac:dyDescent="0.2">
      <c r="B507" s="34"/>
      <c r="C507" s="18"/>
      <c r="D507" s="18"/>
      <c r="E507" s="18"/>
      <c r="F507" s="18"/>
    </row>
    <row r="508" spans="2:6" ht="12.75" x14ac:dyDescent="0.2">
      <c r="B508" s="34"/>
      <c r="C508" s="18"/>
      <c r="D508" s="18"/>
      <c r="E508" s="18"/>
      <c r="F508" s="18"/>
    </row>
    <row r="509" spans="2:6" ht="12.75" x14ac:dyDescent="0.2">
      <c r="B509" s="34"/>
      <c r="C509" s="18"/>
      <c r="D509" s="18"/>
      <c r="E509" s="18"/>
      <c r="F509" s="18"/>
    </row>
    <row r="510" spans="2:6" ht="12.75" x14ac:dyDescent="0.2">
      <c r="B510" s="34"/>
      <c r="C510" s="18"/>
      <c r="D510" s="18"/>
      <c r="E510" s="18"/>
      <c r="F510" s="18"/>
    </row>
    <row r="511" spans="2:6" ht="12.75" x14ac:dyDescent="0.2">
      <c r="B511" s="34"/>
      <c r="C511" s="18"/>
      <c r="D511" s="18"/>
      <c r="E511" s="18"/>
      <c r="F511" s="18"/>
    </row>
    <row r="512" spans="2:6" ht="12.75" x14ac:dyDescent="0.2">
      <c r="B512" s="34"/>
      <c r="C512" s="18"/>
      <c r="D512" s="18"/>
      <c r="E512" s="18"/>
      <c r="F512" s="18"/>
    </row>
    <row r="513" spans="2:6" ht="12.75" x14ac:dyDescent="0.2">
      <c r="B513" s="34"/>
      <c r="C513" s="18"/>
      <c r="D513" s="18"/>
      <c r="E513" s="18"/>
      <c r="F513" s="18"/>
    </row>
    <row r="514" spans="2:6" ht="12.75" x14ac:dyDescent="0.2">
      <c r="B514" s="34"/>
      <c r="C514" s="18"/>
      <c r="D514" s="18"/>
      <c r="E514" s="18"/>
      <c r="F514" s="18"/>
    </row>
    <row r="515" spans="2:6" ht="12.75" x14ac:dyDescent="0.2">
      <c r="B515" s="34"/>
      <c r="C515" s="18"/>
      <c r="D515" s="18"/>
      <c r="E515" s="18"/>
      <c r="F515" s="18"/>
    </row>
    <row r="516" spans="2:6" ht="12.75" x14ac:dyDescent="0.2">
      <c r="B516" s="34"/>
      <c r="C516" s="18"/>
      <c r="D516" s="18"/>
      <c r="E516" s="18"/>
      <c r="F516" s="18"/>
    </row>
    <row r="517" spans="2:6" ht="12.75" x14ac:dyDescent="0.2">
      <c r="B517" s="34"/>
      <c r="C517" s="18"/>
      <c r="D517" s="18"/>
      <c r="E517" s="18"/>
      <c r="F517" s="18"/>
    </row>
    <row r="518" spans="2:6" ht="12.75" x14ac:dyDescent="0.2">
      <c r="B518" s="34"/>
      <c r="C518" s="18"/>
      <c r="D518" s="18"/>
      <c r="E518" s="18"/>
      <c r="F518" s="18"/>
    </row>
    <row r="519" spans="2:6" ht="12.75" x14ac:dyDescent="0.2">
      <c r="B519" s="34"/>
      <c r="C519" s="18"/>
      <c r="D519" s="18"/>
      <c r="E519" s="18"/>
      <c r="F519" s="18"/>
    </row>
    <row r="520" spans="2:6" ht="12.75" x14ac:dyDescent="0.2">
      <c r="B520" s="34"/>
      <c r="C520" s="18"/>
      <c r="D520" s="18"/>
      <c r="E520" s="18"/>
      <c r="F520" s="18"/>
    </row>
    <row r="521" spans="2:6" ht="12.75" x14ac:dyDescent="0.2">
      <c r="B521" s="34"/>
      <c r="C521" s="18"/>
      <c r="D521" s="18"/>
      <c r="E521" s="18"/>
      <c r="F521" s="18"/>
    </row>
    <row r="522" spans="2:6" ht="12.75" x14ac:dyDescent="0.2">
      <c r="B522" s="34"/>
      <c r="C522" s="18"/>
      <c r="D522" s="18"/>
      <c r="E522" s="18"/>
      <c r="F522" s="18"/>
    </row>
    <row r="523" spans="2:6" ht="12.75" x14ac:dyDescent="0.2">
      <c r="B523" s="34"/>
      <c r="C523" s="18"/>
      <c r="D523" s="18"/>
      <c r="E523" s="18"/>
      <c r="F523" s="18"/>
    </row>
    <row r="524" spans="2:6" ht="12.75" x14ac:dyDescent="0.2">
      <c r="B524" s="34"/>
      <c r="C524" s="18"/>
      <c r="D524" s="18"/>
      <c r="E524" s="18"/>
      <c r="F524" s="18"/>
    </row>
    <row r="525" spans="2:6" ht="12.75" x14ac:dyDescent="0.2">
      <c r="B525" s="34"/>
      <c r="C525" s="18"/>
      <c r="D525" s="18"/>
      <c r="E525" s="18"/>
      <c r="F525" s="18"/>
    </row>
    <row r="526" spans="2:6" ht="12.75" x14ac:dyDescent="0.2">
      <c r="B526" s="34"/>
      <c r="C526" s="18"/>
      <c r="D526" s="18"/>
      <c r="E526" s="18"/>
      <c r="F526" s="18"/>
    </row>
    <row r="527" spans="2:6" ht="12.75" x14ac:dyDescent="0.2">
      <c r="B527" s="34"/>
      <c r="C527" s="18"/>
      <c r="D527" s="18"/>
      <c r="E527" s="18"/>
      <c r="F527" s="18"/>
    </row>
    <row r="528" spans="2:6" ht="12.75" x14ac:dyDescent="0.2">
      <c r="B528" s="34"/>
      <c r="C528" s="18"/>
      <c r="D528" s="18"/>
      <c r="E528" s="18"/>
      <c r="F528" s="18"/>
    </row>
    <row r="529" spans="2:6" ht="12.75" x14ac:dyDescent="0.2">
      <c r="B529" s="34"/>
      <c r="C529" s="18"/>
      <c r="D529" s="18"/>
      <c r="E529" s="18"/>
      <c r="F529" s="18"/>
    </row>
    <row r="530" spans="2:6" ht="12.75" x14ac:dyDescent="0.2">
      <c r="B530" s="34"/>
      <c r="C530" s="18"/>
      <c r="D530" s="18"/>
      <c r="E530" s="18"/>
      <c r="F530" s="18"/>
    </row>
    <row r="531" spans="2:6" ht="12.75" x14ac:dyDescent="0.2">
      <c r="B531" s="34"/>
      <c r="C531" s="18"/>
      <c r="D531" s="18"/>
      <c r="E531" s="18"/>
      <c r="F531" s="18"/>
    </row>
    <row r="532" spans="2:6" ht="12.75" x14ac:dyDescent="0.2">
      <c r="B532" s="34"/>
      <c r="C532" s="18"/>
      <c r="D532" s="18"/>
      <c r="E532" s="18"/>
      <c r="F532" s="18"/>
    </row>
    <row r="533" spans="2:6" ht="12.75" x14ac:dyDescent="0.2">
      <c r="B533" s="34"/>
      <c r="C533" s="18"/>
      <c r="D533" s="18"/>
      <c r="E533" s="18"/>
      <c r="F533" s="18"/>
    </row>
    <row r="534" spans="2:6" ht="12.75" x14ac:dyDescent="0.2">
      <c r="B534" s="34"/>
      <c r="C534" s="18"/>
      <c r="D534" s="18"/>
      <c r="E534" s="18"/>
      <c r="F534" s="18"/>
    </row>
    <row r="535" spans="2:6" ht="12.75" x14ac:dyDescent="0.2">
      <c r="B535" s="34"/>
      <c r="C535" s="18"/>
      <c r="D535" s="18"/>
      <c r="E535" s="18"/>
      <c r="F535" s="18"/>
    </row>
    <row r="536" spans="2:6" ht="12.75" x14ac:dyDescent="0.2">
      <c r="B536" s="34"/>
      <c r="C536" s="18"/>
      <c r="D536" s="18"/>
      <c r="E536" s="18"/>
      <c r="F536" s="18"/>
    </row>
    <row r="537" spans="2:6" ht="12.75" x14ac:dyDescent="0.2">
      <c r="B537" s="34"/>
      <c r="C537" s="18"/>
      <c r="D537" s="18"/>
      <c r="E537" s="18"/>
      <c r="F537" s="18"/>
    </row>
    <row r="538" spans="2:6" ht="12.75" x14ac:dyDescent="0.2">
      <c r="B538" s="34"/>
      <c r="C538" s="18"/>
      <c r="D538" s="18"/>
      <c r="E538" s="18"/>
      <c r="F538" s="18"/>
    </row>
    <row r="539" spans="2:6" ht="12.75" x14ac:dyDescent="0.2">
      <c r="B539" s="34"/>
      <c r="C539" s="18"/>
      <c r="D539" s="18"/>
      <c r="E539" s="18"/>
      <c r="F539" s="18"/>
    </row>
    <row r="540" spans="2:6" ht="12.75" x14ac:dyDescent="0.2">
      <c r="B540" s="34"/>
      <c r="C540" s="18"/>
      <c r="D540" s="18"/>
      <c r="E540" s="18"/>
      <c r="F540" s="18"/>
    </row>
    <row r="541" spans="2:6" ht="12.75" x14ac:dyDescent="0.2">
      <c r="B541" s="34"/>
      <c r="C541" s="18"/>
      <c r="D541" s="18"/>
      <c r="E541" s="18"/>
      <c r="F541" s="18"/>
    </row>
    <row r="542" spans="2:6" ht="12.75" x14ac:dyDescent="0.2">
      <c r="B542" s="34"/>
      <c r="C542" s="18"/>
      <c r="D542" s="18"/>
      <c r="E542" s="18"/>
      <c r="F542" s="18"/>
    </row>
    <row r="543" spans="2:6" ht="12.75" x14ac:dyDescent="0.2">
      <c r="B543" s="34"/>
      <c r="C543" s="18"/>
      <c r="D543" s="18"/>
      <c r="E543" s="18"/>
      <c r="F543" s="18"/>
    </row>
    <row r="544" spans="2:6" ht="12.75" x14ac:dyDescent="0.2">
      <c r="B544" s="34"/>
      <c r="C544" s="18"/>
      <c r="D544" s="18"/>
      <c r="E544" s="18"/>
      <c r="F544" s="18"/>
    </row>
    <row r="545" spans="2:6" ht="12.75" x14ac:dyDescent="0.2">
      <c r="B545" s="34"/>
      <c r="C545" s="18"/>
      <c r="D545" s="18"/>
      <c r="E545" s="18"/>
      <c r="F545" s="18"/>
    </row>
    <row r="546" spans="2:6" ht="12.75" x14ac:dyDescent="0.2">
      <c r="B546" s="34"/>
      <c r="C546" s="18"/>
      <c r="D546" s="18"/>
      <c r="E546" s="18"/>
      <c r="F546" s="18"/>
    </row>
    <row r="547" spans="2:6" ht="12.75" x14ac:dyDescent="0.2">
      <c r="B547" s="34"/>
      <c r="C547" s="18"/>
      <c r="D547" s="18"/>
      <c r="E547" s="18"/>
      <c r="F547" s="18"/>
    </row>
    <row r="548" spans="2:6" ht="12.75" x14ac:dyDescent="0.2">
      <c r="B548" s="34"/>
      <c r="C548" s="18"/>
      <c r="D548" s="18"/>
      <c r="E548" s="18"/>
      <c r="F548" s="18"/>
    </row>
    <row r="549" spans="2:6" ht="12.75" x14ac:dyDescent="0.2">
      <c r="B549" s="34"/>
      <c r="C549" s="18"/>
      <c r="D549" s="18"/>
      <c r="E549" s="18"/>
      <c r="F549" s="18"/>
    </row>
    <row r="550" spans="2:6" ht="12.75" x14ac:dyDescent="0.2">
      <c r="B550" s="34"/>
      <c r="C550" s="18"/>
      <c r="D550" s="18"/>
      <c r="E550" s="18"/>
      <c r="F550" s="18"/>
    </row>
    <row r="551" spans="2:6" ht="12.75" x14ac:dyDescent="0.2">
      <c r="B551" s="34"/>
      <c r="C551" s="18"/>
      <c r="D551" s="18"/>
      <c r="E551" s="18"/>
      <c r="F551" s="18"/>
    </row>
    <row r="552" spans="2:6" ht="12.75" x14ac:dyDescent="0.2">
      <c r="B552" s="34"/>
      <c r="C552" s="18"/>
      <c r="D552" s="18"/>
      <c r="E552" s="18"/>
      <c r="F552" s="18"/>
    </row>
    <row r="553" spans="2:6" ht="12.75" x14ac:dyDescent="0.2">
      <c r="B553" s="34"/>
      <c r="C553" s="18"/>
      <c r="D553" s="18"/>
      <c r="E553" s="18"/>
      <c r="F553" s="18"/>
    </row>
    <row r="554" spans="2:6" ht="12.75" x14ac:dyDescent="0.2">
      <c r="B554" s="34"/>
      <c r="C554" s="18"/>
      <c r="D554" s="18"/>
      <c r="E554" s="18"/>
      <c r="F554" s="18"/>
    </row>
    <row r="555" spans="2:6" ht="12.75" x14ac:dyDescent="0.2">
      <c r="B555" s="34"/>
      <c r="C555" s="18"/>
      <c r="D555" s="18"/>
      <c r="E555" s="18"/>
      <c r="F555" s="18"/>
    </row>
    <row r="556" spans="2:6" ht="12.75" x14ac:dyDescent="0.2">
      <c r="B556" s="34"/>
      <c r="C556" s="18"/>
      <c r="D556" s="18"/>
      <c r="E556" s="18"/>
      <c r="F556" s="18"/>
    </row>
    <row r="557" spans="2:6" ht="12.75" x14ac:dyDescent="0.2">
      <c r="B557" s="34"/>
      <c r="C557" s="18"/>
      <c r="D557" s="18"/>
      <c r="E557" s="18"/>
      <c r="F557" s="18"/>
    </row>
    <row r="558" spans="2:6" ht="12.75" x14ac:dyDescent="0.2">
      <c r="B558" s="34"/>
      <c r="C558" s="18"/>
      <c r="D558" s="18"/>
      <c r="E558" s="18"/>
      <c r="F558" s="18"/>
    </row>
    <row r="559" spans="2:6" ht="12.75" x14ac:dyDescent="0.2">
      <c r="B559" s="34"/>
      <c r="C559" s="18"/>
      <c r="D559" s="18"/>
      <c r="E559" s="18"/>
      <c r="F559" s="18"/>
    </row>
    <row r="560" spans="2:6" ht="12.75" x14ac:dyDescent="0.2">
      <c r="B560" s="34"/>
      <c r="C560" s="18"/>
      <c r="D560" s="18"/>
      <c r="E560" s="18"/>
      <c r="F560" s="18"/>
    </row>
    <row r="561" spans="2:6" ht="12.75" x14ac:dyDescent="0.2">
      <c r="B561" s="34"/>
      <c r="C561" s="18"/>
      <c r="D561" s="18"/>
      <c r="E561" s="18"/>
      <c r="F561" s="18"/>
    </row>
    <row r="562" spans="2:6" ht="12.75" x14ac:dyDescent="0.2">
      <c r="B562" s="34"/>
      <c r="C562" s="18"/>
      <c r="D562" s="18"/>
      <c r="E562" s="18"/>
      <c r="F562" s="18"/>
    </row>
    <row r="563" spans="2:6" ht="12.75" x14ac:dyDescent="0.2">
      <c r="B563" s="34"/>
      <c r="C563" s="18"/>
      <c r="D563" s="18"/>
      <c r="E563" s="18"/>
      <c r="F563" s="18"/>
    </row>
    <row r="564" spans="2:6" ht="12.75" x14ac:dyDescent="0.2">
      <c r="B564" s="34"/>
      <c r="C564" s="18"/>
      <c r="D564" s="18"/>
      <c r="E564" s="18"/>
      <c r="F564" s="18"/>
    </row>
    <row r="565" spans="2:6" ht="12.75" x14ac:dyDescent="0.2">
      <c r="B565" s="34"/>
      <c r="C565" s="18"/>
      <c r="D565" s="18"/>
      <c r="E565" s="18"/>
      <c r="F565" s="18"/>
    </row>
    <row r="566" spans="2:6" ht="12.75" x14ac:dyDescent="0.2">
      <c r="B566" s="34"/>
      <c r="C566" s="18"/>
      <c r="D566" s="18"/>
      <c r="E566" s="18"/>
      <c r="F566" s="18"/>
    </row>
    <row r="567" spans="2:6" ht="12.75" x14ac:dyDescent="0.2">
      <c r="B567" s="34"/>
      <c r="C567" s="18"/>
      <c r="D567" s="18"/>
      <c r="E567" s="18"/>
      <c r="F567" s="18"/>
    </row>
    <row r="568" spans="2:6" ht="12.75" x14ac:dyDescent="0.2">
      <c r="B568" s="34"/>
      <c r="C568" s="18"/>
      <c r="D568" s="18"/>
      <c r="E568" s="18"/>
      <c r="F568" s="18"/>
    </row>
    <row r="569" spans="2:6" ht="12.75" x14ac:dyDescent="0.2">
      <c r="B569" s="34"/>
      <c r="C569" s="18"/>
      <c r="D569" s="18"/>
      <c r="E569" s="18"/>
      <c r="F569" s="18"/>
    </row>
    <row r="570" spans="2:6" ht="12.75" x14ac:dyDescent="0.2">
      <c r="B570" s="34"/>
      <c r="C570" s="18"/>
      <c r="D570" s="18"/>
      <c r="E570" s="18"/>
      <c r="F570" s="18"/>
    </row>
    <row r="571" spans="2:6" ht="12.75" x14ac:dyDescent="0.2">
      <c r="B571" s="34"/>
      <c r="C571" s="18"/>
      <c r="D571" s="18"/>
      <c r="E571" s="18"/>
      <c r="F571" s="18"/>
    </row>
    <row r="572" spans="2:6" ht="12.75" x14ac:dyDescent="0.2">
      <c r="B572" s="34"/>
      <c r="C572" s="18"/>
      <c r="D572" s="18"/>
      <c r="E572" s="18"/>
      <c r="F572" s="18"/>
    </row>
    <row r="573" spans="2:6" ht="12.75" x14ac:dyDescent="0.2">
      <c r="B573" s="34"/>
      <c r="C573" s="18"/>
      <c r="D573" s="18"/>
      <c r="E573" s="18"/>
      <c r="F573" s="18"/>
    </row>
    <row r="574" spans="2:6" ht="12.75" x14ac:dyDescent="0.2">
      <c r="B574" s="34"/>
      <c r="C574" s="18"/>
      <c r="D574" s="18"/>
      <c r="E574" s="18"/>
      <c r="F574" s="18"/>
    </row>
    <row r="575" spans="2:6" ht="12.75" x14ac:dyDescent="0.2">
      <c r="B575" s="34"/>
      <c r="C575" s="18"/>
      <c r="D575" s="18"/>
      <c r="E575" s="18"/>
      <c r="F575" s="18"/>
    </row>
    <row r="576" spans="2:6" ht="12.75" x14ac:dyDescent="0.2">
      <c r="B576" s="34"/>
      <c r="C576" s="18"/>
      <c r="D576" s="18"/>
      <c r="E576" s="18"/>
      <c r="F576" s="18"/>
    </row>
    <row r="577" spans="2:6" ht="12.75" x14ac:dyDescent="0.2">
      <c r="B577" s="34"/>
      <c r="C577" s="18"/>
      <c r="D577" s="18"/>
      <c r="E577" s="18"/>
      <c r="F577" s="18"/>
    </row>
    <row r="578" spans="2:6" ht="12.75" x14ac:dyDescent="0.2">
      <c r="B578" s="34"/>
      <c r="C578" s="18"/>
      <c r="D578" s="18"/>
      <c r="E578" s="18"/>
      <c r="F578" s="18"/>
    </row>
    <row r="579" spans="2:6" ht="12.75" x14ac:dyDescent="0.2">
      <c r="B579" s="34"/>
      <c r="C579" s="18"/>
      <c r="D579" s="18"/>
      <c r="E579" s="18"/>
      <c r="F579" s="18"/>
    </row>
    <row r="580" spans="2:6" ht="12.75" x14ac:dyDescent="0.2">
      <c r="B580" s="34"/>
      <c r="C580" s="18"/>
      <c r="D580" s="18"/>
      <c r="E580" s="18"/>
      <c r="F580" s="18"/>
    </row>
    <row r="581" spans="2:6" ht="12.75" x14ac:dyDescent="0.2">
      <c r="B581" s="34"/>
      <c r="C581" s="18"/>
      <c r="D581" s="18"/>
      <c r="E581" s="18"/>
      <c r="F581" s="18"/>
    </row>
    <row r="582" spans="2:6" ht="12.75" x14ac:dyDescent="0.2">
      <c r="B582" s="34"/>
      <c r="C582" s="18"/>
      <c r="D582" s="18"/>
      <c r="E582" s="18"/>
      <c r="F582" s="18"/>
    </row>
    <row r="583" spans="2:6" ht="12.75" x14ac:dyDescent="0.2">
      <c r="B583" s="34"/>
      <c r="C583" s="18"/>
      <c r="D583" s="18"/>
      <c r="E583" s="18"/>
      <c r="F583" s="18"/>
    </row>
    <row r="584" spans="2:6" ht="12.75" x14ac:dyDescent="0.2">
      <c r="B584" s="34"/>
      <c r="C584" s="18"/>
      <c r="D584" s="18"/>
      <c r="E584" s="18"/>
      <c r="F584" s="18"/>
    </row>
    <row r="585" spans="2:6" ht="12.75" x14ac:dyDescent="0.2">
      <c r="B585" s="34"/>
      <c r="C585" s="18"/>
      <c r="D585" s="18"/>
      <c r="E585" s="18"/>
      <c r="F585" s="18"/>
    </row>
    <row r="586" spans="2:6" ht="12.75" x14ac:dyDescent="0.2">
      <c r="B586" s="34"/>
      <c r="C586" s="18"/>
      <c r="D586" s="18"/>
      <c r="E586" s="18"/>
      <c r="F586" s="18"/>
    </row>
    <row r="587" spans="2:6" ht="12.75" x14ac:dyDescent="0.2">
      <c r="B587" s="34"/>
      <c r="C587" s="18"/>
      <c r="D587" s="18"/>
      <c r="E587" s="18"/>
      <c r="F587" s="18"/>
    </row>
    <row r="588" spans="2:6" ht="12.75" x14ac:dyDescent="0.2">
      <c r="B588" s="34"/>
      <c r="C588" s="18"/>
      <c r="D588" s="18"/>
      <c r="E588" s="18"/>
      <c r="F588" s="18"/>
    </row>
    <row r="589" spans="2:6" ht="12.75" x14ac:dyDescent="0.2">
      <c r="B589" s="34"/>
      <c r="C589" s="18"/>
      <c r="D589" s="18"/>
      <c r="E589" s="18"/>
      <c r="F589" s="18"/>
    </row>
    <row r="590" spans="2:6" ht="12.75" x14ac:dyDescent="0.2">
      <c r="B590" s="34"/>
      <c r="C590" s="18"/>
      <c r="D590" s="18"/>
      <c r="E590" s="18"/>
      <c r="F590" s="18"/>
    </row>
    <row r="591" spans="2:6" ht="12.75" x14ac:dyDescent="0.2">
      <c r="B591" s="34"/>
      <c r="C591" s="18"/>
      <c r="D591" s="18"/>
      <c r="E591" s="18"/>
      <c r="F591" s="18"/>
    </row>
    <row r="592" spans="2:6" ht="12.75" x14ac:dyDescent="0.2">
      <c r="B592" s="34"/>
      <c r="C592" s="18"/>
      <c r="D592" s="18"/>
      <c r="E592" s="18"/>
      <c r="F592" s="18"/>
    </row>
    <row r="593" spans="2:6" ht="12.75" x14ac:dyDescent="0.2">
      <c r="B593" s="34"/>
      <c r="C593" s="18"/>
      <c r="D593" s="18"/>
      <c r="E593" s="18"/>
      <c r="F593" s="18"/>
    </row>
    <row r="594" spans="2:6" ht="12.75" x14ac:dyDescent="0.2">
      <c r="B594" s="34"/>
      <c r="C594" s="18"/>
      <c r="D594" s="18"/>
      <c r="E594" s="18"/>
      <c r="F594" s="18"/>
    </row>
    <row r="595" spans="2:6" ht="12.75" x14ac:dyDescent="0.2">
      <c r="B595" s="34"/>
      <c r="C595" s="18"/>
      <c r="D595" s="18"/>
      <c r="E595" s="18"/>
      <c r="F595" s="18"/>
    </row>
    <row r="596" spans="2:6" ht="12.75" x14ac:dyDescent="0.2">
      <c r="B596" s="34"/>
      <c r="C596" s="18"/>
      <c r="D596" s="18"/>
      <c r="E596" s="18"/>
      <c r="F596" s="18"/>
    </row>
    <row r="597" spans="2:6" ht="12.75" x14ac:dyDescent="0.2">
      <c r="B597" s="34"/>
      <c r="C597" s="18"/>
      <c r="D597" s="18"/>
      <c r="E597" s="18"/>
      <c r="F597" s="18"/>
    </row>
    <row r="598" spans="2:6" ht="12.75" x14ac:dyDescent="0.2">
      <c r="B598" s="34"/>
      <c r="C598" s="18"/>
      <c r="D598" s="18"/>
      <c r="E598" s="18"/>
      <c r="F598" s="18"/>
    </row>
    <row r="599" spans="2:6" ht="12.75" x14ac:dyDescent="0.2">
      <c r="B599" s="34"/>
      <c r="C599" s="18"/>
      <c r="D599" s="18"/>
      <c r="E599" s="18"/>
      <c r="F599" s="18"/>
    </row>
    <row r="600" spans="2:6" ht="12.75" x14ac:dyDescent="0.2">
      <c r="B600" s="34"/>
      <c r="C600" s="18"/>
      <c r="D600" s="18"/>
      <c r="E600" s="18"/>
      <c r="F600" s="18"/>
    </row>
    <row r="601" spans="2:6" ht="12.75" x14ac:dyDescent="0.2">
      <c r="B601" s="34"/>
      <c r="C601" s="18"/>
      <c r="D601" s="18"/>
      <c r="E601" s="18"/>
      <c r="F601" s="18"/>
    </row>
    <row r="602" spans="2:6" ht="12.75" x14ac:dyDescent="0.2">
      <c r="B602" s="34"/>
      <c r="C602" s="18"/>
      <c r="D602" s="18"/>
      <c r="E602" s="18"/>
      <c r="F602" s="18"/>
    </row>
    <row r="603" spans="2:6" ht="12.75" x14ac:dyDescent="0.2">
      <c r="B603" s="34"/>
      <c r="C603" s="18"/>
      <c r="D603" s="18"/>
      <c r="E603" s="18"/>
      <c r="F603" s="18"/>
    </row>
    <row r="604" spans="2:6" ht="12.75" x14ac:dyDescent="0.2">
      <c r="B604" s="34"/>
      <c r="C604" s="18"/>
      <c r="D604" s="18"/>
      <c r="E604" s="18"/>
      <c r="F604" s="18"/>
    </row>
    <row r="605" spans="2:6" ht="12.75" x14ac:dyDescent="0.2">
      <c r="B605" s="34"/>
      <c r="C605" s="18"/>
      <c r="D605" s="18"/>
      <c r="E605" s="18"/>
      <c r="F605" s="18"/>
    </row>
    <row r="606" spans="2:6" ht="12.75" x14ac:dyDescent="0.2">
      <c r="B606" s="34"/>
      <c r="C606" s="18"/>
      <c r="D606" s="18"/>
      <c r="E606" s="18"/>
      <c r="F606" s="18"/>
    </row>
    <row r="607" spans="2:6" ht="12.75" x14ac:dyDescent="0.2">
      <c r="B607" s="34"/>
      <c r="C607" s="18"/>
      <c r="D607" s="18"/>
      <c r="E607" s="18"/>
      <c r="F607" s="18"/>
    </row>
    <row r="608" spans="2:6" ht="12.75" x14ac:dyDescent="0.2">
      <c r="B608" s="34"/>
      <c r="C608" s="18"/>
      <c r="D608" s="18"/>
      <c r="E608" s="18"/>
      <c r="F608" s="18"/>
    </row>
    <row r="609" spans="2:6" ht="12.75" x14ac:dyDescent="0.2">
      <c r="B609" s="34"/>
      <c r="C609" s="18"/>
      <c r="D609" s="18"/>
      <c r="E609" s="18"/>
      <c r="F609" s="18"/>
    </row>
    <row r="610" spans="2:6" ht="12.75" x14ac:dyDescent="0.2">
      <c r="B610" s="34"/>
      <c r="C610" s="18"/>
      <c r="D610" s="18"/>
      <c r="E610" s="18"/>
      <c r="F610" s="18"/>
    </row>
    <row r="611" spans="2:6" ht="12.75" x14ac:dyDescent="0.2">
      <c r="B611" s="34"/>
      <c r="C611" s="18"/>
      <c r="D611" s="18"/>
      <c r="E611" s="18"/>
      <c r="F611" s="18"/>
    </row>
    <row r="612" spans="2:6" ht="12.75" x14ac:dyDescent="0.2">
      <c r="B612" s="34"/>
      <c r="C612" s="18"/>
      <c r="D612" s="18"/>
      <c r="E612" s="18"/>
      <c r="F612" s="18"/>
    </row>
    <row r="613" spans="2:6" ht="12.75" x14ac:dyDescent="0.2">
      <c r="B613" s="34"/>
      <c r="C613" s="18"/>
      <c r="D613" s="18"/>
      <c r="E613" s="18"/>
      <c r="F613" s="18"/>
    </row>
    <row r="614" spans="2:6" ht="12.75" x14ac:dyDescent="0.2">
      <c r="B614" s="34"/>
      <c r="C614" s="18"/>
      <c r="D614" s="18"/>
      <c r="E614" s="18"/>
      <c r="F614" s="18"/>
    </row>
    <row r="615" spans="2:6" ht="12.75" x14ac:dyDescent="0.2">
      <c r="B615" s="34"/>
      <c r="C615" s="18"/>
      <c r="D615" s="18"/>
      <c r="E615" s="18"/>
      <c r="F615" s="18"/>
    </row>
    <row r="616" spans="2:6" ht="12.75" x14ac:dyDescent="0.2">
      <c r="B616" s="34"/>
      <c r="C616" s="18"/>
      <c r="D616" s="18"/>
      <c r="E616" s="18"/>
      <c r="F616" s="18"/>
    </row>
    <row r="617" spans="2:6" ht="12.75" x14ac:dyDescent="0.2">
      <c r="B617" s="34"/>
      <c r="C617" s="18"/>
      <c r="D617" s="18"/>
      <c r="E617" s="18"/>
      <c r="F617" s="18"/>
    </row>
    <row r="618" spans="2:6" ht="12.75" x14ac:dyDescent="0.2">
      <c r="B618" s="34"/>
      <c r="C618" s="18"/>
      <c r="D618" s="18"/>
      <c r="E618" s="18"/>
      <c r="F618" s="18"/>
    </row>
    <row r="619" spans="2:6" ht="12.75" x14ac:dyDescent="0.2">
      <c r="B619" s="34"/>
      <c r="C619" s="18"/>
      <c r="D619" s="18"/>
      <c r="E619" s="18"/>
      <c r="F619" s="18"/>
    </row>
    <row r="620" spans="2:6" ht="12.75" x14ac:dyDescent="0.2">
      <c r="B620" s="34"/>
      <c r="C620" s="18"/>
      <c r="D620" s="18"/>
      <c r="E620" s="18"/>
      <c r="F620" s="18"/>
    </row>
    <row r="621" spans="2:6" ht="12.75" x14ac:dyDescent="0.2">
      <c r="B621" s="34"/>
      <c r="C621" s="18"/>
      <c r="D621" s="18"/>
      <c r="E621" s="18"/>
      <c r="F621" s="18"/>
    </row>
    <row r="622" spans="2:6" ht="12.75" x14ac:dyDescent="0.2">
      <c r="B622" s="34"/>
      <c r="C622" s="18"/>
      <c r="D622" s="18"/>
      <c r="E622" s="18"/>
      <c r="F622" s="18"/>
    </row>
    <row r="623" spans="2:6" ht="12.75" x14ac:dyDescent="0.2">
      <c r="B623" s="34"/>
      <c r="C623" s="18"/>
      <c r="D623" s="18"/>
      <c r="E623" s="18"/>
      <c r="F623" s="18"/>
    </row>
    <row r="624" spans="2:6" ht="12.75" x14ac:dyDescent="0.2">
      <c r="B624" s="34"/>
      <c r="C624" s="18"/>
      <c r="D624" s="18"/>
      <c r="E624" s="18"/>
      <c r="F624" s="18"/>
    </row>
    <row r="625" spans="2:6" ht="12.75" x14ac:dyDescent="0.2">
      <c r="B625" s="34"/>
      <c r="C625" s="18"/>
      <c r="D625" s="18"/>
      <c r="E625" s="18"/>
      <c r="F625" s="18"/>
    </row>
    <row r="626" spans="2:6" ht="12.75" x14ac:dyDescent="0.2">
      <c r="B626" s="34"/>
      <c r="C626" s="18"/>
      <c r="D626" s="18"/>
      <c r="E626" s="18"/>
      <c r="F626" s="18"/>
    </row>
    <row r="627" spans="2:6" ht="12.75" x14ac:dyDescent="0.2">
      <c r="B627" s="34"/>
      <c r="C627" s="18"/>
      <c r="D627" s="18"/>
      <c r="E627" s="18"/>
      <c r="F627" s="18"/>
    </row>
    <row r="628" spans="2:6" ht="12.75" x14ac:dyDescent="0.2">
      <c r="B628" s="34"/>
      <c r="C628" s="18"/>
      <c r="D628" s="18"/>
      <c r="E628" s="18"/>
      <c r="F628" s="18"/>
    </row>
    <row r="629" spans="2:6" ht="12.75" x14ac:dyDescent="0.2">
      <c r="B629" s="34"/>
      <c r="C629" s="18"/>
      <c r="D629" s="18"/>
      <c r="E629" s="18"/>
      <c r="F629" s="18"/>
    </row>
    <row r="630" spans="2:6" ht="12.75" x14ac:dyDescent="0.2">
      <c r="B630" s="34"/>
      <c r="C630" s="18"/>
      <c r="D630" s="18"/>
      <c r="E630" s="18"/>
      <c r="F630" s="18"/>
    </row>
    <row r="631" spans="2:6" ht="12.75" x14ac:dyDescent="0.2">
      <c r="B631" s="34"/>
      <c r="C631" s="18"/>
      <c r="D631" s="18"/>
      <c r="E631" s="18"/>
      <c r="F631" s="18"/>
    </row>
    <row r="632" spans="2:6" ht="12.75" x14ac:dyDescent="0.2">
      <c r="B632" s="34"/>
      <c r="C632" s="18"/>
      <c r="D632" s="18"/>
      <c r="E632" s="18"/>
      <c r="F632" s="18"/>
    </row>
    <row r="633" spans="2:6" ht="12.75" x14ac:dyDescent="0.2">
      <c r="B633" s="34"/>
      <c r="C633" s="18"/>
      <c r="D633" s="18"/>
      <c r="E633" s="18"/>
      <c r="F633" s="18"/>
    </row>
    <row r="634" spans="2:6" ht="12.75" x14ac:dyDescent="0.2">
      <c r="B634" s="34"/>
      <c r="C634" s="18"/>
      <c r="D634" s="18"/>
      <c r="E634" s="18"/>
      <c r="F634" s="18"/>
    </row>
    <row r="635" spans="2:6" ht="12.75" x14ac:dyDescent="0.2">
      <c r="B635" s="34"/>
      <c r="C635" s="18"/>
      <c r="D635" s="18"/>
      <c r="E635" s="18"/>
      <c r="F635" s="18"/>
    </row>
    <row r="636" spans="2:6" ht="12.75" x14ac:dyDescent="0.2">
      <c r="B636" s="34"/>
      <c r="C636" s="18"/>
      <c r="D636" s="18"/>
      <c r="E636" s="18"/>
      <c r="F636" s="18"/>
    </row>
    <row r="637" spans="2:6" ht="12.75" x14ac:dyDescent="0.2">
      <c r="B637" s="34"/>
      <c r="C637" s="18"/>
      <c r="D637" s="18"/>
      <c r="E637" s="18"/>
      <c r="F637" s="18"/>
    </row>
    <row r="638" spans="2:6" ht="12.75" x14ac:dyDescent="0.2">
      <c r="B638" s="34"/>
      <c r="C638" s="18"/>
      <c r="D638" s="18"/>
      <c r="E638" s="18"/>
      <c r="F638" s="18"/>
    </row>
    <row r="639" spans="2:6" ht="12.75" x14ac:dyDescent="0.2">
      <c r="B639" s="34"/>
      <c r="C639" s="18"/>
      <c r="D639" s="18"/>
      <c r="E639" s="18"/>
      <c r="F639" s="18"/>
    </row>
    <row r="640" spans="2:6" ht="12.75" x14ac:dyDescent="0.2">
      <c r="B640" s="34"/>
      <c r="C640" s="18"/>
      <c r="D640" s="18"/>
      <c r="E640" s="18"/>
      <c r="F640" s="18"/>
    </row>
    <row r="641" spans="2:6" ht="12.75" x14ac:dyDescent="0.2">
      <c r="B641" s="34"/>
      <c r="C641" s="18"/>
      <c r="D641" s="18"/>
      <c r="E641" s="18"/>
      <c r="F641" s="18"/>
    </row>
    <row r="642" spans="2:6" ht="12.75" x14ac:dyDescent="0.2">
      <c r="B642" s="34"/>
      <c r="C642" s="18"/>
      <c r="D642" s="18"/>
      <c r="E642" s="18"/>
      <c r="F642" s="18"/>
    </row>
    <row r="643" spans="2:6" ht="12.75" x14ac:dyDescent="0.2">
      <c r="B643" s="34"/>
      <c r="C643" s="18"/>
      <c r="D643" s="18"/>
      <c r="E643" s="18"/>
      <c r="F643" s="18"/>
    </row>
    <row r="644" spans="2:6" ht="12.75" x14ac:dyDescent="0.2">
      <c r="B644" s="34"/>
      <c r="C644" s="18"/>
      <c r="D644" s="18"/>
      <c r="E644" s="18"/>
      <c r="F644" s="18"/>
    </row>
    <row r="645" spans="2:6" ht="12.75" x14ac:dyDescent="0.2">
      <c r="B645" s="34"/>
      <c r="C645" s="18"/>
      <c r="D645" s="18"/>
      <c r="E645" s="18"/>
      <c r="F645" s="18"/>
    </row>
    <row r="646" spans="2:6" ht="12.75" x14ac:dyDescent="0.2">
      <c r="B646" s="34"/>
      <c r="C646" s="18"/>
      <c r="D646" s="18"/>
      <c r="E646" s="18"/>
      <c r="F646" s="18"/>
    </row>
    <row r="647" spans="2:6" ht="12.75" x14ac:dyDescent="0.2">
      <c r="B647" s="34"/>
      <c r="C647" s="18"/>
      <c r="D647" s="18"/>
      <c r="E647" s="18"/>
      <c r="F647" s="18"/>
    </row>
    <row r="648" spans="2:6" ht="12.75" x14ac:dyDescent="0.2">
      <c r="B648" s="34"/>
      <c r="C648" s="18"/>
      <c r="D648" s="18"/>
      <c r="E648" s="18"/>
      <c r="F648" s="18"/>
    </row>
    <row r="649" spans="2:6" ht="12.75" x14ac:dyDescent="0.2">
      <c r="B649" s="34"/>
      <c r="C649" s="18"/>
      <c r="D649" s="18"/>
      <c r="E649" s="18"/>
      <c r="F649" s="18"/>
    </row>
    <row r="650" spans="2:6" ht="12.75" x14ac:dyDescent="0.2">
      <c r="B650" s="34"/>
      <c r="C650" s="18"/>
      <c r="D650" s="18"/>
      <c r="E650" s="18"/>
      <c r="F650" s="18"/>
    </row>
    <row r="651" spans="2:6" ht="12.75" x14ac:dyDescent="0.2">
      <c r="B651" s="34"/>
      <c r="C651" s="18"/>
      <c r="D651" s="18"/>
      <c r="E651" s="18"/>
      <c r="F651" s="18"/>
    </row>
    <row r="652" spans="2:6" ht="12.75" x14ac:dyDescent="0.2">
      <c r="B652" s="34"/>
      <c r="C652" s="18"/>
      <c r="D652" s="18"/>
      <c r="E652" s="18"/>
      <c r="F652" s="18"/>
    </row>
    <row r="653" spans="2:6" ht="12.75" x14ac:dyDescent="0.2">
      <c r="B653" s="34"/>
      <c r="C653" s="18"/>
      <c r="D653" s="18"/>
      <c r="E653" s="18"/>
      <c r="F653" s="18"/>
    </row>
    <row r="654" spans="2:6" ht="12.75" x14ac:dyDescent="0.2">
      <c r="B654" s="34"/>
      <c r="C654" s="18"/>
      <c r="D654" s="18"/>
      <c r="E654" s="18"/>
      <c r="F654" s="18"/>
    </row>
    <row r="655" spans="2:6" ht="12.75" x14ac:dyDescent="0.2">
      <c r="B655" s="34"/>
      <c r="C655" s="18"/>
      <c r="D655" s="18"/>
      <c r="E655" s="18"/>
      <c r="F655" s="18"/>
    </row>
    <row r="656" spans="2:6" ht="12.75" x14ac:dyDescent="0.2">
      <c r="B656" s="34"/>
      <c r="C656" s="18"/>
      <c r="D656" s="18"/>
      <c r="E656" s="18"/>
      <c r="F656" s="18"/>
    </row>
    <row r="657" spans="2:6" ht="12.75" x14ac:dyDescent="0.2">
      <c r="B657" s="34"/>
      <c r="C657" s="18"/>
      <c r="D657" s="18"/>
      <c r="E657" s="18"/>
      <c r="F657" s="18"/>
    </row>
    <row r="658" spans="2:6" ht="12.75" x14ac:dyDescent="0.2">
      <c r="B658" s="34"/>
      <c r="C658" s="18"/>
      <c r="D658" s="18"/>
      <c r="E658" s="18"/>
      <c r="F658" s="18"/>
    </row>
    <row r="659" spans="2:6" ht="12.75" x14ac:dyDescent="0.2">
      <c r="B659" s="34"/>
      <c r="C659" s="18"/>
      <c r="D659" s="18"/>
      <c r="E659" s="18"/>
      <c r="F659" s="18"/>
    </row>
    <row r="660" spans="2:6" ht="12.75" x14ac:dyDescent="0.2">
      <c r="B660" s="34"/>
      <c r="C660" s="18"/>
      <c r="D660" s="18"/>
      <c r="E660" s="18"/>
      <c r="F660" s="18"/>
    </row>
    <row r="661" spans="2:6" ht="12.75" x14ac:dyDescent="0.2">
      <c r="B661" s="34"/>
      <c r="C661" s="18"/>
      <c r="D661" s="18"/>
      <c r="E661" s="18"/>
      <c r="F661" s="18"/>
    </row>
    <row r="662" spans="2:6" ht="12.75" x14ac:dyDescent="0.2">
      <c r="B662" s="34"/>
      <c r="C662" s="18"/>
      <c r="D662" s="18"/>
      <c r="E662" s="18"/>
      <c r="F662" s="18"/>
    </row>
    <row r="663" spans="2:6" ht="12.75" x14ac:dyDescent="0.2">
      <c r="B663" s="34"/>
      <c r="C663" s="18"/>
      <c r="D663" s="18"/>
      <c r="E663" s="18"/>
      <c r="F663" s="18"/>
    </row>
    <row r="664" spans="2:6" ht="12.75" x14ac:dyDescent="0.2">
      <c r="B664" s="34"/>
      <c r="C664" s="18"/>
      <c r="D664" s="18"/>
      <c r="E664" s="18"/>
      <c r="F664" s="18"/>
    </row>
    <row r="665" spans="2:6" ht="12.75" x14ac:dyDescent="0.2">
      <c r="B665" s="34"/>
      <c r="C665" s="18"/>
      <c r="D665" s="18"/>
      <c r="E665" s="18"/>
      <c r="F665" s="18"/>
    </row>
    <row r="666" spans="2:6" ht="12.75" x14ac:dyDescent="0.2">
      <c r="B666" s="34"/>
      <c r="C666" s="18"/>
      <c r="D666" s="18"/>
      <c r="E666" s="18"/>
      <c r="F666" s="18"/>
    </row>
    <row r="667" spans="2:6" ht="12.75" x14ac:dyDescent="0.2">
      <c r="B667" s="34"/>
      <c r="C667" s="18"/>
      <c r="D667" s="18"/>
      <c r="E667" s="18"/>
      <c r="F667" s="18"/>
    </row>
    <row r="668" spans="2:6" ht="12.75" x14ac:dyDescent="0.2">
      <c r="B668" s="34"/>
      <c r="C668" s="18"/>
      <c r="D668" s="18"/>
      <c r="E668" s="18"/>
      <c r="F668" s="18"/>
    </row>
    <row r="669" spans="2:6" ht="12.75" x14ac:dyDescent="0.2">
      <c r="B669" s="34"/>
      <c r="C669" s="18"/>
      <c r="D669" s="18"/>
      <c r="E669" s="18"/>
      <c r="F669" s="18"/>
    </row>
    <row r="670" spans="2:6" ht="12.75" x14ac:dyDescent="0.2">
      <c r="B670" s="34"/>
      <c r="C670" s="18"/>
      <c r="D670" s="18"/>
      <c r="E670" s="18"/>
      <c r="F670" s="18"/>
    </row>
    <row r="671" spans="2:6" ht="12.75" x14ac:dyDescent="0.2">
      <c r="B671" s="34"/>
      <c r="C671" s="18"/>
      <c r="D671" s="18"/>
      <c r="E671" s="18"/>
      <c r="F671" s="18"/>
    </row>
    <row r="672" spans="2:6" ht="12.75" x14ac:dyDescent="0.2">
      <c r="B672" s="34"/>
      <c r="C672" s="18"/>
      <c r="D672" s="18"/>
      <c r="E672" s="18"/>
      <c r="F672" s="18"/>
    </row>
    <row r="673" spans="2:6" ht="12.75" x14ac:dyDescent="0.2">
      <c r="B673" s="34"/>
      <c r="C673" s="18"/>
      <c r="D673" s="18"/>
      <c r="E673" s="18"/>
      <c r="F673" s="18"/>
    </row>
    <row r="674" spans="2:6" ht="12.75" x14ac:dyDescent="0.2">
      <c r="B674" s="34"/>
      <c r="C674" s="18"/>
      <c r="D674" s="18"/>
      <c r="E674" s="18"/>
      <c r="F674" s="18"/>
    </row>
    <row r="675" spans="2:6" ht="12.75" x14ac:dyDescent="0.2">
      <c r="B675" s="34"/>
      <c r="C675" s="18"/>
      <c r="D675" s="18"/>
      <c r="E675" s="18"/>
      <c r="F675" s="18"/>
    </row>
    <row r="676" spans="2:6" ht="12.75" x14ac:dyDescent="0.2">
      <c r="B676" s="34"/>
      <c r="C676" s="18"/>
      <c r="D676" s="18"/>
      <c r="E676" s="18"/>
      <c r="F676" s="18"/>
    </row>
    <row r="677" spans="2:6" ht="12.75" x14ac:dyDescent="0.2">
      <c r="B677" s="34"/>
      <c r="C677" s="18"/>
      <c r="D677" s="18"/>
      <c r="E677" s="18"/>
      <c r="F677" s="18"/>
    </row>
    <row r="678" spans="2:6" ht="12.75" x14ac:dyDescent="0.2">
      <c r="B678" s="34"/>
      <c r="C678" s="18"/>
      <c r="D678" s="18"/>
      <c r="E678" s="18"/>
      <c r="F678" s="18"/>
    </row>
    <row r="679" spans="2:6" ht="12.75" x14ac:dyDescent="0.2">
      <c r="B679" s="34"/>
      <c r="C679" s="18"/>
      <c r="D679" s="18"/>
      <c r="E679" s="18"/>
      <c r="F679" s="18"/>
    </row>
    <row r="680" spans="2:6" ht="12.75" x14ac:dyDescent="0.2">
      <c r="B680" s="34"/>
      <c r="C680" s="18"/>
      <c r="D680" s="18"/>
      <c r="E680" s="18"/>
      <c r="F680" s="18"/>
    </row>
    <row r="681" spans="2:6" ht="12.75" x14ac:dyDescent="0.2">
      <c r="B681" s="34"/>
      <c r="C681" s="18"/>
      <c r="D681" s="18"/>
      <c r="E681" s="18"/>
      <c r="F681" s="18"/>
    </row>
    <row r="682" spans="2:6" ht="12.75" x14ac:dyDescent="0.2">
      <c r="B682" s="34"/>
      <c r="C682" s="18"/>
      <c r="D682" s="18"/>
      <c r="E682" s="18"/>
      <c r="F682" s="18"/>
    </row>
    <row r="683" spans="2:6" ht="12.75" x14ac:dyDescent="0.2">
      <c r="B683" s="34"/>
      <c r="C683" s="18"/>
      <c r="D683" s="18"/>
      <c r="E683" s="18"/>
      <c r="F683" s="18"/>
    </row>
    <row r="684" spans="2:6" ht="12.75" x14ac:dyDescent="0.2">
      <c r="B684" s="34"/>
      <c r="C684" s="18"/>
      <c r="D684" s="18"/>
      <c r="E684" s="18"/>
      <c r="F684" s="18"/>
    </row>
    <row r="685" spans="2:6" ht="12.75" x14ac:dyDescent="0.2">
      <c r="B685" s="34"/>
      <c r="C685" s="18"/>
      <c r="D685" s="18"/>
      <c r="E685" s="18"/>
      <c r="F685" s="18"/>
    </row>
    <row r="686" spans="2:6" ht="12.75" x14ac:dyDescent="0.2">
      <c r="B686" s="34"/>
      <c r="C686" s="18"/>
      <c r="D686" s="18"/>
      <c r="E686" s="18"/>
      <c r="F686" s="18"/>
    </row>
    <row r="687" spans="2:6" ht="12.75" x14ac:dyDescent="0.2">
      <c r="B687" s="34"/>
      <c r="C687" s="18"/>
      <c r="D687" s="18"/>
      <c r="E687" s="18"/>
      <c r="F687" s="18"/>
    </row>
    <row r="688" spans="2:6" ht="12.75" x14ac:dyDescent="0.2">
      <c r="B688" s="34"/>
      <c r="C688" s="18"/>
      <c r="D688" s="18"/>
      <c r="E688" s="18"/>
      <c r="F688" s="18"/>
    </row>
    <row r="689" spans="2:6" ht="12.75" x14ac:dyDescent="0.2">
      <c r="B689" s="34"/>
      <c r="C689" s="18"/>
      <c r="D689" s="18"/>
      <c r="E689" s="18"/>
      <c r="F689" s="18"/>
    </row>
    <row r="690" spans="2:6" ht="12.75" x14ac:dyDescent="0.2">
      <c r="B690" s="34"/>
      <c r="C690" s="18"/>
      <c r="D690" s="18"/>
      <c r="E690" s="18"/>
      <c r="F690" s="18"/>
    </row>
    <row r="691" spans="2:6" ht="12.75" x14ac:dyDescent="0.2">
      <c r="B691" s="34"/>
      <c r="C691" s="18"/>
      <c r="D691" s="18"/>
      <c r="E691" s="18"/>
      <c r="F691" s="18"/>
    </row>
    <row r="692" spans="2:6" ht="12.75" x14ac:dyDescent="0.2">
      <c r="B692" s="34"/>
      <c r="C692" s="18"/>
      <c r="D692" s="18"/>
      <c r="E692" s="18"/>
      <c r="F692" s="18"/>
    </row>
    <row r="693" spans="2:6" ht="12.75" x14ac:dyDescent="0.2">
      <c r="B693" s="34"/>
      <c r="C693" s="18"/>
      <c r="D693" s="18"/>
      <c r="E693" s="18"/>
      <c r="F693" s="18"/>
    </row>
    <row r="694" spans="2:6" ht="12.75" x14ac:dyDescent="0.2">
      <c r="B694" s="34"/>
      <c r="C694" s="18"/>
      <c r="D694" s="18"/>
      <c r="E694" s="18"/>
      <c r="F694" s="18"/>
    </row>
    <row r="695" spans="2:6" ht="12.75" x14ac:dyDescent="0.2">
      <c r="B695" s="34"/>
      <c r="C695" s="18"/>
      <c r="D695" s="18"/>
      <c r="E695" s="18"/>
      <c r="F695" s="18"/>
    </row>
    <row r="696" spans="2:6" ht="12.75" x14ac:dyDescent="0.2">
      <c r="B696" s="34"/>
      <c r="C696" s="18"/>
      <c r="D696" s="18"/>
      <c r="E696" s="18"/>
      <c r="F696" s="18"/>
    </row>
    <row r="697" spans="2:6" ht="12.75" x14ac:dyDescent="0.2">
      <c r="B697" s="34"/>
      <c r="C697" s="18"/>
      <c r="D697" s="18"/>
      <c r="E697" s="18"/>
      <c r="F697" s="18"/>
    </row>
    <row r="698" spans="2:6" ht="12.75" x14ac:dyDescent="0.2">
      <c r="B698" s="34"/>
      <c r="C698" s="18"/>
      <c r="D698" s="18"/>
      <c r="E698" s="18"/>
      <c r="F698" s="18"/>
    </row>
    <row r="699" spans="2:6" ht="12.75" x14ac:dyDescent="0.2">
      <c r="B699" s="34"/>
      <c r="C699" s="18"/>
      <c r="D699" s="18"/>
      <c r="E699" s="18"/>
      <c r="F699" s="18"/>
    </row>
    <row r="700" spans="2:6" ht="12.75" x14ac:dyDescent="0.2">
      <c r="B700" s="34"/>
      <c r="C700" s="18"/>
      <c r="D700" s="18"/>
      <c r="E700" s="18"/>
      <c r="F700" s="18"/>
    </row>
    <row r="701" spans="2:6" ht="12.75" x14ac:dyDescent="0.2">
      <c r="B701" s="34"/>
      <c r="C701" s="18"/>
      <c r="D701" s="18"/>
      <c r="E701" s="18"/>
      <c r="F701" s="18"/>
    </row>
    <row r="702" spans="2:6" ht="12.75" x14ac:dyDescent="0.2">
      <c r="B702" s="34"/>
      <c r="C702" s="18"/>
      <c r="D702" s="18"/>
      <c r="E702" s="18"/>
      <c r="F702" s="18"/>
    </row>
    <row r="703" spans="2:6" ht="12.75" x14ac:dyDescent="0.2">
      <c r="B703" s="34"/>
      <c r="C703" s="18"/>
      <c r="D703" s="18"/>
      <c r="E703" s="18"/>
      <c r="F703" s="18"/>
    </row>
    <row r="704" spans="2:6" ht="12.75" x14ac:dyDescent="0.2">
      <c r="B704" s="34"/>
      <c r="C704" s="18"/>
      <c r="D704" s="18"/>
      <c r="E704" s="18"/>
      <c r="F704" s="18"/>
    </row>
    <row r="705" spans="2:6" ht="12.75" x14ac:dyDescent="0.2">
      <c r="B705" s="34"/>
      <c r="C705" s="18"/>
      <c r="D705" s="18"/>
      <c r="E705" s="18"/>
      <c r="F705" s="18"/>
    </row>
    <row r="706" spans="2:6" ht="12.75" x14ac:dyDescent="0.2">
      <c r="B706" s="34"/>
      <c r="C706" s="18"/>
      <c r="D706" s="18"/>
      <c r="E706" s="18"/>
      <c r="F706" s="18"/>
    </row>
    <row r="707" spans="2:6" ht="12.75" x14ac:dyDescent="0.2">
      <c r="B707" s="34"/>
      <c r="C707" s="18"/>
      <c r="D707" s="18"/>
      <c r="E707" s="18"/>
      <c r="F707" s="18"/>
    </row>
    <row r="708" spans="2:6" ht="12.75" x14ac:dyDescent="0.2">
      <c r="B708" s="34"/>
      <c r="C708" s="18"/>
      <c r="D708" s="18"/>
      <c r="E708" s="18"/>
      <c r="F708" s="18"/>
    </row>
    <row r="709" spans="2:6" ht="12.75" x14ac:dyDescent="0.2">
      <c r="B709" s="34"/>
      <c r="C709" s="18"/>
      <c r="D709" s="18"/>
      <c r="E709" s="18"/>
      <c r="F709" s="18"/>
    </row>
    <row r="710" spans="2:6" ht="12.75" x14ac:dyDescent="0.2">
      <c r="B710" s="34"/>
      <c r="C710" s="18"/>
      <c r="D710" s="18"/>
      <c r="E710" s="18"/>
      <c r="F710" s="18"/>
    </row>
    <row r="711" spans="2:6" ht="12.75" x14ac:dyDescent="0.2">
      <c r="B711" s="34"/>
      <c r="C711" s="18"/>
      <c r="D711" s="18"/>
      <c r="E711" s="18"/>
      <c r="F711" s="18"/>
    </row>
    <row r="712" spans="2:6" ht="12.75" x14ac:dyDescent="0.2">
      <c r="B712" s="34"/>
      <c r="C712" s="18"/>
      <c r="D712" s="18"/>
      <c r="E712" s="18"/>
      <c r="F712" s="18"/>
    </row>
    <row r="713" spans="2:6" ht="12.75" x14ac:dyDescent="0.2">
      <c r="B713" s="34"/>
      <c r="C713" s="18"/>
      <c r="D713" s="18"/>
      <c r="E713" s="18"/>
      <c r="F713" s="18"/>
    </row>
    <row r="714" spans="2:6" ht="12.75" x14ac:dyDescent="0.2">
      <c r="B714" s="34"/>
      <c r="C714" s="18"/>
      <c r="D714" s="18"/>
      <c r="E714" s="18"/>
      <c r="F714" s="18"/>
    </row>
    <row r="715" spans="2:6" ht="12.75" x14ac:dyDescent="0.2">
      <c r="B715" s="34"/>
      <c r="C715" s="18"/>
      <c r="D715" s="18"/>
      <c r="E715" s="18"/>
      <c r="F715" s="18"/>
    </row>
    <row r="716" spans="2:6" ht="12.75" x14ac:dyDescent="0.2">
      <c r="B716" s="34"/>
      <c r="C716" s="18"/>
      <c r="D716" s="18"/>
      <c r="E716" s="18"/>
      <c r="F716" s="18"/>
    </row>
    <row r="717" spans="2:6" ht="12.75" x14ac:dyDescent="0.2">
      <c r="B717" s="34"/>
      <c r="C717" s="18"/>
      <c r="D717" s="18"/>
      <c r="E717" s="18"/>
      <c r="F717" s="18"/>
    </row>
    <row r="718" spans="2:6" ht="12.75" x14ac:dyDescent="0.2">
      <c r="B718" s="34"/>
      <c r="C718" s="18"/>
      <c r="D718" s="18"/>
      <c r="E718" s="18"/>
      <c r="F718" s="18"/>
    </row>
    <row r="719" spans="2:6" ht="12.75" x14ac:dyDescent="0.2">
      <c r="B719" s="34"/>
      <c r="C719" s="18"/>
      <c r="D719" s="18"/>
      <c r="E719" s="18"/>
      <c r="F719" s="18"/>
    </row>
    <row r="720" spans="2:6" ht="12.75" x14ac:dyDescent="0.2">
      <c r="B720" s="34"/>
      <c r="C720" s="18"/>
      <c r="D720" s="18"/>
      <c r="E720" s="18"/>
      <c r="F720" s="18"/>
    </row>
    <row r="721" spans="2:6" ht="12.75" x14ac:dyDescent="0.2">
      <c r="B721" s="34"/>
      <c r="C721" s="18"/>
      <c r="D721" s="18"/>
      <c r="E721" s="18"/>
      <c r="F721" s="18"/>
    </row>
    <row r="722" spans="2:6" ht="12.75" x14ac:dyDescent="0.2">
      <c r="B722" s="34"/>
      <c r="C722" s="18"/>
      <c r="D722" s="18"/>
      <c r="E722" s="18"/>
      <c r="F722" s="18"/>
    </row>
    <row r="723" spans="2:6" ht="12.75" x14ac:dyDescent="0.2">
      <c r="B723" s="34"/>
      <c r="C723" s="18"/>
      <c r="D723" s="18"/>
      <c r="E723" s="18"/>
      <c r="F723" s="18"/>
    </row>
    <row r="724" spans="2:6" ht="12.75" x14ac:dyDescent="0.2">
      <c r="B724" s="34"/>
      <c r="C724" s="18"/>
      <c r="D724" s="18"/>
      <c r="E724" s="18"/>
      <c r="F724" s="18"/>
    </row>
    <row r="725" spans="2:6" ht="12.75" x14ac:dyDescent="0.2">
      <c r="B725" s="34"/>
      <c r="C725" s="18"/>
      <c r="D725" s="18"/>
      <c r="E725" s="18"/>
      <c r="F725" s="18"/>
    </row>
    <row r="726" spans="2:6" ht="12.75" x14ac:dyDescent="0.2">
      <c r="B726" s="34"/>
      <c r="C726" s="18"/>
      <c r="D726" s="18"/>
      <c r="E726" s="18"/>
      <c r="F726" s="18"/>
    </row>
    <row r="727" spans="2:6" ht="12.75" x14ac:dyDescent="0.2">
      <c r="B727" s="34"/>
      <c r="C727" s="18"/>
      <c r="D727" s="18"/>
      <c r="E727" s="18"/>
      <c r="F727" s="18"/>
    </row>
    <row r="728" spans="2:6" ht="12.75" x14ac:dyDescent="0.2">
      <c r="B728" s="34"/>
      <c r="C728" s="18"/>
      <c r="D728" s="18"/>
      <c r="E728" s="18"/>
      <c r="F728" s="18"/>
    </row>
    <row r="729" spans="2:6" ht="12.75" x14ac:dyDescent="0.2">
      <c r="B729" s="34"/>
      <c r="C729" s="18"/>
      <c r="D729" s="18"/>
      <c r="E729" s="18"/>
      <c r="F729" s="18"/>
    </row>
    <row r="730" spans="2:6" ht="12.75" x14ac:dyDescent="0.2">
      <c r="B730" s="34"/>
      <c r="C730" s="18"/>
      <c r="D730" s="18"/>
      <c r="E730" s="18"/>
      <c r="F730" s="18"/>
    </row>
    <row r="731" spans="2:6" ht="12.75" x14ac:dyDescent="0.2">
      <c r="B731" s="34"/>
      <c r="C731" s="18"/>
      <c r="D731" s="18"/>
      <c r="E731" s="18"/>
      <c r="F731" s="18"/>
    </row>
    <row r="732" spans="2:6" ht="12.75" x14ac:dyDescent="0.2">
      <c r="B732" s="34"/>
      <c r="C732" s="18"/>
      <c r="D732" s="18"/>
      <c r="E732" s="18"/>
      <c r="F732" s="18"/>
    </row>
    <row r="733" spans="2:6" ht="12.75" x14ac:dyDescent="0.2">
      <c r="B733" s="34"/>
      <c r="C733" s="18"/>
      <c r="D733" s="18"/>
      <c r="E733" s="18"/>
      <c r="F733" s="18"/>
    </row>
    <row r="734" spans="2:6" ht="12.75" x14ac:dyDescent="0.2">
      <c r="B734" s="34"/>
      <c r="C734" s="18"/>
      <c r="D734" s="18"/>
      <c r="E734" s="18"/>
      <c r="F734" s="18"/>
    </row>
    <row r="735" spans="2:6" ht="12.75" x14ac:dyDescent="0.2">
      <c r="B735" s="34"/>
      <c r="C735" s="18"/>
      <c r="D735" s="18"/>
      <c r="E735" s="18"/>
      <c r="F735" s="18"/>
    </row>
    <row r="736" spans="2:6" ht="12.75" x14ac:dyDescent="0.2">
      <c r="B736" s="34"/>
      <c r="C736" s="18"/>
      <c r="D736" s="18"/>
      <c r="E736" s="18"/>
      <c r="F736" s="18"/>
    </row>
    <row r="737" spans="2:6" ht="12.75" x14ac:dyDescent="0.2">
      <c r="B737" s="34"/>
      <c r="C737" s="18"/>
      <c r="D737" s="18"/>
      <c r="E737" s="18"/>
      <c r="F737" s="18"/>
    </row>
    <row r="738" spans="2:6" ht="12.75" x14ac:dyDescent="0.2">
      <c r="B738" s="34"/>
      <c r="C738" s="18"/>
      <c r="D738" s="18"/>
      <c r="E738" s="18"/>
      <c r="F738" s="18"/>
    </row>
    <row r="739" spans="2:6" ht="12.75" x14ac:dyDescent="0.2">
      <c r="B739" s="34"/>
      <c r="C739" s="18"/>
      <c r="D739" s="18"/>
      <c r="E739" s="18"/>
      <c r="F739" s="18"/>
    </row>
    <row r="740" spans="2:6" ht="12.75" x14ac:dyDescent="0.2">
      <c r="B740" s="34"/>
      <c r="C740" s="18"/>
      <c r="D740" s="18"/>
      <c r="E740" s="18"/>
      <c r="F740" s="18"/>
    </row>
    <row r="741" spans="2:6" ht="12.75" x14ac:dyDescent="0.2">
      <c r="B741" s="34"/>
      <c r="C741" s="18"/>
      <c r="D741" s="18"/>
      <c r="E741" s="18"/>
      <c r="F741" s="18"/>
    </row>
    <row r="742" spans="2:6" ht="12.75" x14ac:dyDescent="0.2">
      <c r="B742" s="34"/>
      <c r="C742" s="18"/>
      <c r="D742" s="18"/>
      <c r="E742" s="18"/>
      <c r="F742" s="18"/>
    </row>
    <row r="743" spans="2:6" ht="12.75" x14ac:dyDescent="0.2">
      <c r="B743" s="34"/>
      <c r="C743" s="18"/>
      <c r="D743" s="18"/>
      <c r="E743" s="18"/>
      <c r="F743" s="18"/>
    </row>
    <row r="744" spans="2:6" ht="12.75" x14ac:dyDescent="0.2">
      <c r="B744" s="34"/>
      <c r="C744" s="18"/>
      <c r="D744" s="18"/>
      <c r="E744" s="18"/>
      <c r="F744" s="18"/>
    </row>
    <row r="745" spans="2:6" ht="12.75" x14ac:dyDescent="0.2">
      <c r="B745" s="34"/>
      <c r="C745" s="18"/>
      <c r="D745" s="18"/>
      <c r="E745" s="18"/>
      <c r="F745" s="18"/>
    </row>
    <row r="746" spans="2:6" ht="12.75" x14ac:dyDescent="0.2">
      <c r="B746" s="34"/>
      <c r="C746" s="18"/>
      <c r="D746" s="18"/>
      <c r="E746" s="18"/>
      <c r="F746" s="18"/>
    </row>
    <row r="747" spans="2:6" ht="12.75" x14ac:dyDescent="0.2">
      <c r="B747" s="34"/>
      <c r="C747" s="18"/>
      <c r="D747" s="18"/>
      <c r="E747" s="18"/>
      <c r="F747" s="18"/>
    </row>
    <row r="748" spans="2:6" ht="12.75" x14ac:dyDescent="0.2">
      <c r="B748" s="34"/>
      <c r="C748" s="18"/>
      <c r="D748" s="18"/>
      <c r="E748" s="18"/>
      <c r="F748" s="18"/>
    </row>
    <row r="749" spans="2:6" ht="12.75" x14ac:dyDescent="0.2">
      <c r="B749" s="34"/>
      <c r="C749" s="18"/>
      <c r="D749" s="18"/>
      <c r="E749" s="18"/>
      <c r="F749" s="18"/>
    </row>
    <row r="750" spans="2:6" ht="12.75" x14ac:dyDescent="0.2">
      <c r="B750" s="34"/>
      <c r="C750" s="18"/>
      <c r="D750" s="18"/>
      <c r="E750" s="18"/>
      <c r="F750" s="18"/>
    </row>
    <row r="751" spans="2:6" ht="12.75" x14ac:dyDescent="0.2">
      <c r="B751" s="34"/>
      <c r="C751" s="18"/>
      <c r="D751" s="18"/>
      <c r="E751" s="18"/>
      <c r="F751" s="18"/>
    </row>
    <row r="752" spans="2:6" ht="12.75" x14ac:dyDescent="0.2">
      <c r="B752" s="34"/>
      <c r="C752" s="18"/>
      <c r="D752" s="18"/>
      <c r="E752" s="18"/>
      <c r="F752" s="18"/>
    </row>
    <row r="753" spans="2:6" ht="12.75" x14ac:dyDescent="0.2">
      <c r="B753" s="34"/>
      <c r="C753" s="18"/>
      <c r="D753" s="18"/>
      <c r="E753" s="18"/>
      <c r="F753" s="18"/>
    </row>
    <row r="754" spans="2:6" ht="12.75" x14ac:dyDescent="0.2">
      <c r="B754" s="34"/>
      <c r="C754" s="18"/>
      <c r="D754" s="18"/>
      <c r="E754" s="18"/>
      <c r="F754" s="18"/>
    </row>
    <row r="755" spans="2:6" ht="12.75" x14ac:dyDescent="0.2">
      <c r="B755" s="34"/>
      <c r="C755" s="18"/>
      <c r="D755" s="18"/>
      <c r="E755" s="18"/>
      <c r="F755" s="18"/>
    </row>
    <row r="756" spans="2:6" ht="12.75" x14ac:dyDescent="0.2">
      <c r="B756" s="34"/>
      <c r="C756" s="18"/>
      <c r="D756" s="18"/>
      <c r="E756" s="18"/>
      <c r="F756" s="18"/>
    </row>
    <row r="757" spans="2:6" ht="12.75" x14ac:dyDescent="0.2">
      <c r="B757" s="34"/>
      <c r="C757" s="18"/>
      <c r="D757" s="18"/>
      <c r="E757" s="18"/>
      <c r="F757" s="18"/>
    </row>
    <row r="758" spans="2:6" ht="12.75" x14ac:dyDescent="0.2">
      <c r="B758" s="34"/>
      <c r="C758" s="18"/>
      <c r="D758" s="18"/>
      <c r="E758" s="18"/>
      <c r="F758" s="18"/>
    </row>
    <row r="759" spans="2:6" ht="12.75" x14ac:dyDescent="0.2">
      <c r="B759" s="34"/>
      <c r="C759" s="18"/>
      <c r="D759" s="18"/>
      <c r="E759" s="18"/>
      <c r="F759" s="18"/>
    </row>
    <row r="760" spans="2:6" ht="12.75" x14ac:dyDescent="0.2">
      <c r="B760" s="34"/>
      <c r="C760" s="18"/>
      <c r="D760" s="18"/>
      <c r="E760" s="18"/>
      <c r="F760" s="18"/>
    </row>
    <row r="761" spans="2:6" ht="12.75" x14ac:dyDescent="0.2">
      <c r="B761" s="34"/>
      <c r="C761" s="18"/>
      <c r="D761" s="18"/>
      <c r="E761" s="18"/>
      <c r="F761" s="18"/>
    </row>
    <row r="762" spans="2:6" ht="12.75" x14ac:dyDescent="0.2">
      <c r="B762" s="34"/>
      <c r="C762" s="18"/>
      <c r="D762" s="18"/>
      <c r="E762" s="18"/>
      <c r="F762" s="18"/>
    </row>
    <row r="763" spans="2:6" ht="12.75" x14ac:dyDescent="0.2">
      <c r="B763" s="34"/>
      <c r="C763" s="18"/>
      <c r="D763" s="18"/>
      <c r="E763" s="18"/>
      <c r="F763" s="18"/>
    </row>
    <row r="764" spans="2:6" ht="12.75" x14ac:dyDescent="0.2">
      <c r="B764" s="34"/>
      <c r="C764" s="18"/>
      <c r="D764" s="18"/>
      <c r="E764" s="18"/>
      <c r="F764" s="18"/>
    </row>
    <row r="765" spans="2:6" ht="12.75" x14ac:dyDescent="0.2">
      <c r="B765" s="34"/>
      <c r="C765" s="18"/>
      <c r="D765" s="18"/>
      <c r="E765" s="18"/>
      <c r="F765" s="18"/>
    </row>
    <row r="766" spans="2:6" ht="12.75" x14ac:dyDescent="0.2">
      <c r="B766" s="34"/>
      <c r="C766" s="18"/>
      <c r="D766" s="18"/>
      <c r="E766" s="18"/>
      <c r="F766" s="18"/>
    </row>
    <row r="767" spans="2:6" ht="12.75" x14ac:dyDescent="0.2">
      <c r="B767" s="34"/>
      <c r="C767" s="18"/>
      <c r="D767" s="18"/>
      <c r="E767" s="18"/>
      <c r="F767" s="18"/>
    </row>
    <row r="768" spans="2:6" ht="12.75" x14ac:dyDescent="0.2">
      <c r="B768" s="34"/>
      <c r="C768" s="18"/>
      <c r="D768" s="18"/>
      <c r="E768" s="18"/>
      <c r="F768" s="18"/>
    </row>
    <row r="769" spans="2:6" ht="12.75" x14ac:dyDescent="0.2">
      <c r="B769" s="34"/>
      <c r="C769" s="18"/>
      <c r="D769" s="18"/>
      <c r="E769" s="18"/>
      <c r="F769" s="18"/>
    </row>
    <row r="770" spans="2:6" ht="12.75" x14ac:dyDescent="0.2">
      <c r="B770" s="34"/>
      <c r="C770" s="18"/>
      <c r="D770" s="18"/>
      <c r="E770" s="18"/>
      <c r="F770" s="18"/>
    </row>
    <row r="771" spans="2:6" ht="12.75" x14ac:dyDescent="0.2">
      <c r="B771" s="34"/>
      <c r="C771" s="18"/>
      <c r="D771" s="18"/>
      <c r="E771" s="18"/>
      <c r="F771" s="18"/>
    </row>
    <row r="772" spans="2:6" ht="12.75" x14ac:dyDescent="0.2">
      <c r="B772" s="34"/>
      <c r="C772" s="18"/>
      <c r="D772" s="18"/>
      <c r="E772" s="18"/>
      <c r="F772" s="18"/>
    </row>
    <row r="773" spans="2:6" ht="12.75" x14ac:dyDescent="0.2">
      <c r="B773" s="34"/>
      <c r="C773" s="18"/>
      <c r="D773" s="18"/>
      <c r="E773" s="18"/>
      <c r="F773" s="18"/>
    </row>
    <row r="774" spans="2:6" ht="12.75" x14ac:dyDescent="0.2">
      <c r="B774" s="34"/>
      <c r="C774" s="18"/>
      <c r="D774" s="18"/>
      <c r="E774" s="18"/>
      <c r="F774" s="18"/>
    </row>
    <row r="775" spans="2:6" ht="12.75" x14ac:dyDescent="0.2">
      <c r="B775" s="34"/>
      <c r="C775" s="18"/>
      <c r="D775" s="18"/>
      <c r="E775" s="18"/>
      <c r="F775" s="18"/>
    </row>
    <row r="776" spans="2:6" ht="12.75" x14ac:dyDescent="0.2">
      <c r="B776" s="34"/>
      <c r="C776" s="18"/>
      <c r="D776" s="18"/>
      <c r="E776" s="18"/>
      <c r="F776" s="18"/>
    </row>
    <row r="777" spans="2:6" ht="12.75" x14ac:dyDescent="0.2">
      <c r="B777" s="34"/>
      <c r="C777" s="18"/>
      <c r="D777" s="18"/>
      <c r="E777" s="18"/>
      <c r="F777" s="18"/>
    </row>
    <row r="778" spans="2:6" ht="12.75" x14ac:dyDescent="0.2">
      <c r="B778" s="34"/>
      <c r="C778" s="18"/>
      <c r="D778" s="18"/>
      <c r="E778" s="18"/>
      <c r="F778" s="18"/>
    </row>
    <row r="779" spans="2:6" ht="12.75" x14ac:dyDescent="0.2">
      <c r="B779" s="34"/>
      <c r="C779" s="18"/>
      <c r="D779" s="18"/>
      <c r="E779" s="18"/>
      <c r="F779" s="18"/>
    </row>
    <row r="780" spans="2:6" ht="12.75" x14ac:dyDescent="0.2">
      <c r="B780" s="34"/>
      <c r="C780" s="18"/>
      <c r="D780" s="18"/>
      <c r="E780" s="18"/>
      <c r="F780" s="18"/>
    </row>
    <row r="781" spans="2:6" ht="12.75" x14ac:dyDescent="0.2">
      <c r="B781" s="34"/>
      <c r="C781" s="18"/>
      <c r="D781" s="18"/>
      <c r="E781" s="18"/>
      <c r="F781" s="18"/>
    </row>
    <row r="782" spans="2:6" ht="12.75" x14ac:dyDescent="0.2">
      <c r="B782" s="34"/>
      <c r="C782" s="18"/>
      <c r="D782" s="18"/>
      <c r="E782" s="18"/>
      <c r="F782" s="18"/>
    </row>
    <row r="783" spans="2:6" ht="12.75" x14ac:dyDescent="0.2">
      <c r="B783" s="34"/>
      <c r="C783" s="18"/>
      <c r="D783" s="18"/>
      <c r="E783" s="18"/>
      <c r="F783" s="18"/>
    </row>
    <row r="784" spans="2:6" ht="12.75" x14ac:dyDescent="0.2">
      <c r="B784" s="34"/>
      <c r="C784" s="18"/>
      <c r="D784" s="18"/>
      <c r="E784" s="18"/>
      <c r="F784" s="18"/>
    </row>
    <row r="785" spans="2:6" ht="12.75" x14ac:dyDescent="0.2">
      <c r="B785" s="34"/>
      <c r="C785" s="18"/>
      <c r="D785" s="18"/>
      <c r="E785" s="18"/>
      <c r="F785" s="18"/>
    </row>
    <row r="786" spans="2:6" ht="12.75" x14ac:dyDescent="0.2">
      <c r="B786" s="34"/>
      <c r="C786" s="18"/>
      <c r="D786" s="18"/>
      <c r="E786" s="18"/>
      <c r="F786" s="18"/>
    </row>
    <row r="787" spans="2:6" ht="12.75" x14ac:dyDescent="0.2">
      <c r="B787" s="34"/>
      <c r="C787" s="18"/>
      <c r="D787" s="18"/>
      <c r="E787" s="18"/>
      <c r="F787" s="18"/>
    </row>
    <row r="788" spans="2:6" ht="12.75" x14ac:dyDescent="0.2">
      <c r="B788" s="34"/>
      <c r="C788" s="18"/>
      <c r="D788" s="18"/>
      <c r="E788" s="18"/>
      <c r="F788" s="18"/>
    </row>
    <row r="789" spans="2:6" ht="12.75" x14ac:dyDescent="0.2">
      <c r="B789" s="34"/>
      <c r="C789" s="18"/>
      <c r="D789" s="18"/>
      <c r="E789" s="18"/>
      <c r="F789" s="18"/>
    </row>
    <row r="790" spans="2:6" ht="12.75" x14ac:dyDescent="0.2">
      <c r="B790" s="34"/>
      <c r="C790" s="18"/>
      <c r="D790" s="18"/>
      <c r="E790" s="18"/>
      <c r="F790" s="18"/>
    </row>
    <row r="791" spans="2:6" ht="12.75" x14ac:dyDescent="0.2">
      <c r="B791" s="34"/>
      <c r="C791" s="18"/>
      <c r="D791" s="18"/>
      <c r="E791" s="18"/>
      <c r="F791" s="18"/>
    </row>
    <row r="792" spans="2:6" ht="12.75" x14ac:dyDescent="0.2">
      <c r="B792" s="34"/>
      <c r="C792" s="18"/>
      <c r="D792" s="18"/>
      <c r="E792" s="18"/>
      <c r="F792" s="18"/>
    </row>
    <row r="793" spans="2:6" ht="12.75" x14ac:dyDescent="0.2">
      <c r="B793" s="34"/>
      <c r="C793" s="18"/>
      <c r="D793" s="18"/>
      <c r="E793" s="18"/>
      <c r="F793" s="18"/>
    </row>
    <row r="794" spans="2:6" ht="12.75" x14ac:dyDescent="0.2">
      <c r="B794" s="34"/>
      <c r="C794" s="18"/>
      <c r="D794" s="18"/>
      <c r="E794" s="18"/>
      <c r="F794" s="18"/>
    </row>
    <row r="795" spans="2:6" ht="12.75" x14ac:dyDescent="0.2">
      <c r="B795" s="34"/>
      <c r="C795" s="18"/>
      <c r="D795" s="18"/>
      <c r="E795" s="18"/>
      <c r="F795" s="18"/>
    </row>
    <row r="796" spans="2:6" ht="12.75" x14ac:dyDescent="0.2">
      <c r="B796" s="34"/>
      <c r="C796" s="18"/>
      <c r="D796" s="18"/>
      <c r="E796" s="18"/>
      <c r="F796" s="18"/>
    </row>
    <row r="797" spans="2:6" ht="12.75" x14ac:dyDescent="0.2">
      <c r="B797" s="34"/>
      <c r="C797" s="18"/>
      <c r="D797" s="18"/>
      <c r="E797" s="18"/>
      <c r="F797" s="18"/>
    </row>
    <row r="798" spans="2:6" ht="12.75" x14ac:dyDescent="0.2">
      <c r="B798" s="34"/>
      <c r="C798" s="18"/>
      <c r="D798" s="18"/>
      <c r="E798" s="18"/>
      <c r="F798" s="18"/>
    </row>
    <row r="799" spans="2:6" ht="12.75" x14ac:dyDescent="0.2">
      <c r="B799" s="34"/>
      <c r="C799" s="18"/>
      <c r="D799" s="18"/>
      <c r="E799" s="18"/>
      <c r="F799" s="18"/>
    </row>
    <row r="800" spans="2:6" ht="12.75" x14ac:dyDescent="0.2">
      <c r="B800" s="34"/>
      <c r="C800" s="18"/>
      <c r="D800" s="18"/>
      <c r="E800" s="18"/>
      <c r="F800" s="18"/>
    </row>
    <row r="801" spans="2:6" ht="12.75" x14ac:dyDescent="0.2">
      <c r="B801" s="34"/>
      <c r="C801" s="18"/>
      <c r="D801" s="18"/>
      <c r="E801" s="18"/>
      <c r="F801" s="18"/>
    </row>
    <row r="802" spans="2:6" ht="12.75" x14ac:dyDescent="0.2">
      <c r="B802" s="34"/>
      <c r="C802" s="18"/>
      <c r="D802" s="18"/>
      <c r="E802" s="18"/>
      <c r="F802" s="18"/>
    </row>
    <row r="803" spans="2:6" ht="12.75" x14ac:dyDescent="0.2">
      <c r="B803" s="34"/>
      <c r="C803" s="18"/>
      <c r="D803" s="18"/>
      <c r="E803" s="18"/>
      <c r="F803" s="18"/>
    </row>
    <row r="804" spans="2:6" ht="12.75" x14ac:dyDescent="0.2">
      <c r="B804" s="34"/>
      <c r="C804" s="18"/>
      <c r="D804" s="18"/>
      <c r="E804" s="18"/>
      <c r="F804" s="18"/>
    </row>
    <row r="805" spans="2:6" ht="12.75" x14ac:dyDescent="0.2">
      <c r="B805" s="34"/>
      <c r="C805" s="18"/>
      <c r="D805" s="18"/>
      <c r="E805" s="18"/>
      <c r="F805" s="18"/>
    </row>
    <row r="806" spans="2:6" ht="12.75" x14ac:dyDescent="0.2">
      <c r="B806" s="34"/>
      <c r="C806" s="18"/>
      <c r="D806" s="18"/>
      <c r="E806" s="18"/>
      <c r="F806" s="18"/>
    </row>
    <row r="807" spans="2:6" ht="12.75" x14ac:dyDescent="0.2">
      <c r="B807" s="34"/>
      <c r="C807" s="18"/>
      <c r="D807" s="18"/>
      <c r="E807" s="18"/>
      <c r="F807" s="18"/>
    </row>
    <row r="808" spans="2:6" ht="12.75" x14ac:dyDescent="0.2">
      <c r="B808" s="34"/>
      <c r="C808" s="18"/>
      <c r="D808" s="18"/>
      <c r="E808" s="18"/>
      <c r="F808" s="18"/>
    </row>
    <row r="809" spans="2:6" ht="12.75" x14ac:dyDescent="0.2">
      <c r="B809" s="34"/>
      <c r="C809" s="18"/>
      <c r="D809" s="18"/>
      <c r="E809" s="18"/>
      <c r="F809" s="18"/>
    </row>
    <row r="810" spans="2:6" ht="12.75" x14ac:dyDescent="0.2">
      <c r="B810" s="34"/>
      <c r="C810" s="18"/>
      <c r="D810" s="18"/>
      <c r="E810" s="18"/>
      <c r="F810" s="18"/>
    </row>
    <row r="811" spans="2:6" ht="12.75" x14ac:dyDescent="0.2">
      <c r="B811" s="34"/>
      <c r="C811" s="18"/>
      <c r="D811" s="18"/>
      <c r="E811" s="18"/>
      <c r="F811" s="18"/>
    </row>
    <row r="812" spans="2:6" ht="12.75" x14ac:dyDescent="0.2">
      <c r="B812" s="34"/>
      <c r="C812" s="18"/>
      <c r="D812" s="18"/>
      <c r="E812" s="18"/>
      <c r="F812" s="18"/>
    </row>
    <row r="813" spans="2:6" ht="12.75" x14ac:dyDescent="0.2">
      <c r="B813" s="34"/>
      <c r="C813" s="18"/>
      <c r="D813" s="18"/>
      <c r="E813" s="18"/>
      <c r="F813" s="18"/>
    </row>
    <row r="814" spans="2:6" ht="12.75" x14ac:dyDescent="0.2">
      <c r="B814" s="34"/>
      <c r="C814" s="18"/>
      <c r="D814" s="18"/>
      <c r="E814" s="18"/>
      <c r="F814" s="18"/>
    </row>
    <row r="815" spans="2:6" ht="12.75" x14ac:dyDescent="0.2">
      <c r="B815" s="34"/>
      <c r="C815" s="18"/>
      <c r="D815" s="18"/>
      <c r="E815" s="18"/>
      <c r="F815" s="18"/>
    </row>
    <row r="816" spans="2:6" ht="12.75" x14ac:dyDescent="0.2">
      <c r="B816" s="34"/>
      <c r="C816" s="18"/>
      <c r="D816" s="18"/>
      <c r="E816" s="18"/>
      <c r="F816" s="18"/>
    </row>
    <row r="817" spans="2:6" ht="12.75" x14ac:dyDescent="0.2">
      <c r="B817" s="34"/>
      <c r="C817" s="18"/>
      <c r="D817" s="18"/>
      <c r="E817" s="18"/>
      <c r="F817" s="18"/>
    </row>
    <row r="818" spans="2:6" ht="12.75" x14ac:dyDescent="0.2">
      <c r="B818" s="34"/>
      <c r="C818" s="18"/>
      <c r="D818" s="18"/>
      <c r="E818" s="18"/>
      <c r="F818" s="18"/>
    </row>
    <row r="819" spans="2:6" ht="12.75" x14ac:dyDescent="0.2">
      <c r="B819" s="34"/>
      <c r="C819" s="18"/>
      <c r="D819" s="18"/>
      <c r="E819" s="18"/>
      <c r="F819" s="18"/>
    </row>
    <row r="820" spans="2:6" ht="12.75" x14ac:dyDescent="0.2">
      <c r="B820" s="34"/>
      <c r="C820" s="18"/>
      <c r="D820" s="18"/>
      <c r="E820" s="18"/>
      <c r="F820" s="18"/>
    </row>
    <row r="821" spans="2:6" ht="12.75" x14ac:dyDescent="0.2">
      <c r="B821" s="34"/>
      <c r="C821" s="18"/>
      <c r="D821" s="18"/>
      <c r="E821" s="18"/>
      <c r="F821" s="18"/>
    </row>
    <row r="822" spans="2:6" ht="12.75" x14ac:dyDescent="0.2">
      <c r="B822" s="34"/>
      <c r="C822" s="18"/>
      <c r="D822" s="18"/>
      <c r="E822" s="18"/>
      <c r="F822" s="18"/>
    </row>
    <row r="823" spans="2:6" ht="12.75" x14ac:dyDescent="0.2">
      <c r="B823" s="34"/>
      <c r="C823" s="18"/>
      <c r="D823" s="18"/>
      <c r="E823" s="18"/>
      <c r="F823" s="18"/>
    </row>
    <row r="824" spans="2:6" ht="12.75" x14ac:dyDescent="0.2">
      <c r="B824" s="34"/>
      <c r="C824" s="18"/>
      <c r="D824" s="18"/>
      <c r="E824" s="18"/>
      <c r="F824" s="18"/>
    </row>
    <row r="825" spans="2:6" ht="12.75" x14ac:dyDescent="0.2">
      <c r="B825" s="34"/>
      <c r="C825" s="18"/>
      <c r="D825" s="18"/>
      <c r="E825" s="18"/>
      <c r="F825" s="18"/>
    </row>
    <row r="826" spans="2:6" ht="12.75" x14ac:dyDescent="0.2">
      <c r="B826" s="34"/>
      <c r="C826" s="18"/>
      <c r="D826" s="18"/>
      <c r="E826" s="18"/>
      <c r="F826" s="18"/>
    </row>
    <row r="827" spans="2:6" ht="12.75" x14ac:dyDescent="0.2">
      <c r="B827" s="34"/>
      <c r="C827" s="18"/>
      <c r="D827" s="18"/>
      <c r="E827" s="18"/>
      <c r="F827" s="18"/>
    </row>
    <row r="828" spans="2:6" ht="12.75" x14ac:dyDescent="0.2">
      <c r="B828" s="34"/>
      <c r="C828" s="18"/>
      <c r="D828" s="18"/>
      <c r="E828" s="18"/>
      <c r="F828" s="18"/>
    </row>
    <row r="829" spans="2:6" ht="12.75" x14ac:dyDescent="0.2">
      <c r="B829" s="34"/>
      <c r="C829" s="18"/>
      <c r="D829" s="18"/>
      <c r="E829" s="18"/>
      <c r="F829" s="18"/>
    </row>
    <row r="830" spans="2:6" ht="12.75" x14ac:dyDescent="0.2">
      <c r="B830" s="34"/>
      <c r="C830" s="18"/>
      <c r="D830" s="18"/>
      <c r="E830" s="18"/>
      <c r="F830" s="18"/>
    </row>
    <row r="831" spans="2:6" ht="12.75" x14ac:dyDescent="0.2">
      <c r="B831" s="34"/>
      <c r="C831" s="18"/>
      <c r="D831" s="18"/>
      <c r="E831" s="18"/>
      <c r="F831" s="18"/>
    </row>
    <row r="832" spans="2:6" ht="12.75" x14ac:dyDescent="0.2">
      <c r="B832" s="34"/>
      <c r="C832" s="18"/>
      <c r="D832" s="18"/>
      <c r="E832" s="18"/>
      <c r="F832" s="18"/>
    </row>
    <row r="833" spans="2:6" ht="12.75" x14ac:dyDescent="0.2">
      <c r="B833" s="34"/>
      <c r="C833" s="18"/>
      <c r="D833" s="18"/>
      <c r="E833" s="18"/>
      <c r="F833" s="18"/>
    </row>
    <row r="834" spans="2:6" ht="12.75" x14ac:dyDescent="0.2">
      <c r="B834" s="34"/>
      <c r="C834" s="18"/>
      <c r="D834" s="18"/>
      <c r="E834" s="18"/>
      <c r="F834" s="18"/>
    </row>
    <row r="835" spans="2:6" ht="12.75" x14ac:dyDescent="0.2">
      <c r="B835" s="34"/>
      <c r="C835" s="18"/>
      <c r="D835" s="18"/>
      <c r="E835" s="18"/>
      <c r="F835" s="18"/>
    </row>
    <row r="836" spans="2:6" ht="12.75" x14ac:dyDescent="0.2">
      <c r="B836" s="34"/>
      <c r="C836" s="18"/>
      <c r="D836" s="18"/>
      <c r="E836" s="18"/>
      <c r="F836" s="18"/>
    </row>
    <row r="837" spans="2:6" ht="12.75" x14ac:dyDescent="0.2">
      <c r="B837" s="34"/>
      <c r="C837" s="18"/>
      <c r="D837" s="18"/>
      <c r="E837" s="18"/>
      <c r="F837" s="18"/>
    </row>
    <row r="838" spans="2:6" ht="12.75" x14ac:dyDescent="0.2">
      <c r="B838" s="34"/>
      <c r="C838" s="18"/>
      <c r="D838" s="18"/>
      <c r="E838" s="18"/>
      <c r="F838" s="18"/>
    </row>
    <row r="839" spans="2:6" ht="12.75" x14ac:dyDescent="0.2">
      <c r="B839" s="34"/>
      <c r="C839" s="18"/>
      <c r="D839" s="18"/>
      <c r="E839" s="18"/>
      <c r="F839" s="18"/>
    </row>
    <row r="840" spans="2:6" ht="12.75" x14ac:dyDescent="0.2">
      <c r="B840" s="34"/>
      <c r="C840" s="18"/>
      <c r="D840" s="18"/>
      <c r="E840" s="18"/>
      <c r="F840" s="18"/>
    </row>
    <row r="841" spans="2:6" ht="12.75" x14ac:dyDescent="0.2">
      <c r="B841" s="34"/>
      <c r="C841" s="18"/>
      <c r="D841" s="18"/>
      <c r="E841" s="18"/>
      <c r="F841" s="18"/>
    </row>
    <row r="842" spans="2:6" ht="12.75" x14ac:dyDescent="0.2">
      <c r="B842" s="34"/>
      <c r="C842" s="18"/>
      <c r="D842" s="18"/>
      <c r="E842" s="18"/>
      <c r="F842" s="18"/>
    </row>
    <row r="843" spans="2:6" ht="12.75" x14ac:dyDescent="0.2">
      <c r="B843" s="34"/>
      <c r="C843" s="18"/>
      <c r="D843" s="18"/>
      <c r="E843" s="18"/>
      <c r="F843" s="18"/>
    </row>
    <row r="844" spans="2:6" ht="12.75" x14ac:dyDescent="0.2">
      <c r="B844" s="34"/>
      <c r="C844" s="18"/>
      <c r="D844" s="18"/>
      <c r="E844" s="18"/>
      <c r="F844" s="18"/>
    </row>
    <row r="845" spans="2:6" ht="12.75" x14ac:dyDescent="0.2">
      <c r="B845" s="34"/>
      <c r="C845" s="18"/>
      <c r="D845" s="18"/>
      <c r="E845" s="18"/>
      <c r="F845" s="18"/>
    </row>
    <row r="846" spans="2:6" ht="12.75" x14ac:dyDescent="0.2">
      <c r="B846" s="34"/>
      <c r="C846" s="18"/>
      <c r="D846" s="18"/>
      <c r="E846" s="18"/>
      <c r="F846" s="18"/>
    </row>
    <row r="847" spans="2:6" ht="12.75" x14ac:dyDescent="0.2">
      <c r="B847" s="34"/>
      <c r="C847" s="18"/>
      <c r="D847" s="18"/>
      <c r="E847" s="18"/>
      <c r="F847" s="18"/>
    </row>
    <row r="848" spans="2:6" ht="12.75" x14ac:dyDescent="0.2">
      <c r="B848" s="34"/>
      <c r="C848" s="18"/>
      <c r="D848" s="18"/>
      <c r="E848" s="18"/>
      <c r="F848" s="18"/>
    </row>
    <row r="849" spans="2:6" ht="12.75" x14ac:dyDescent="0.2">
      <c r="B849" s="34"/>
      <c r="C849" s="18"/>
      <c r="D849" s="18"/>
      <c r="E849" s="18"/>
      <c r="F849" s="18"/>
    </row>
    <row r="850" spans="2:6" ht="12.75" x14ac:dyDescent="0.2">
      <c r="B850" s="34"/>
      <c r="C850" s="18"/>
      <c r="D850" s="18"/>
      <c r="E850" s="18"/>
      <c r="F850" s="18"/>
    </row>
    <row r="851" spans="2:6" ht="12.75" x14ac:dyDescent="0.2">
      <c r="B851" s="34"/>
      <c r="C851" s="18"/>
      <c r="D851" s="18"/>
      <c r="E851" s="18"/>
      <c r="F851" s="18"/>
    </row>
    <row r="852" spans="2:6" ht="12.75" x14ac:dyDescent="0.2">
      <c r="B852" s="34"/>
      <c r="C852" s="18"/>
      <c r="D852" s="18"/>
      <c r="E852" s="18"/>
      <c r="F852" s="18"/>
    </row>
    <row r="853" spans="2:6" ht="12.75" x14ac:dyDescent="0.2">
      <c r="B853" s="34"/>
      <c r="C853" s="18"/>
      <c r="D853" s="18"/>
      <c r="E853" s="18"/>
      <c r="F853" s="18"/>
    </row>
    <row r="854" spans="2:6" ht="12.75" x14ac:dyDescent="0.2">
      <c r="B854" s="34"/>
      <c r="C854" s="18"/>
      <c r="D854" s="18"/>
      <c r="E854" s="18"/>
      <c r="F854" s="18"/>
    </row>
    <row r="855" spans="2:6" ht="12.75" x14ac:dyDescent="0.2">
      <c r="B855" s="34"/>
      <c r="C855" s="18"/>
      <c r="D855" s="18"/>
      <c r="E855" s="18"/>
      <c r="F855" s="18"/>
    </row>
    <row r="856" spans="2:6" ht="12.75" x14ac:dyDescent="0.2">
      <c r="B856" s="34"/>
      <c r="C856" s="18"/>
      <c r="D856" s="18"/>
      <c r="E856" s="18"/>
      <c r="F856" s="18"/>
    </row>
    <row r="857" spans="2:6" ht="12.75" x14ac:dyDescent="0.2">
      <c r="B857" s="34"/>
      <c r="C857" s="18"/>
      <c r="D857" s="18"/>
      <c r="E857" s="18"/>
      <c r="F857" s="18"/>
    </row>
    <row r="858" spans="2:6" ht="12.75" x14ac:dyDescent="0.2">
      <c r="B858" s="34"/>
      <c r="C858" s="18"/>
      <c r="D858" s="18"/>
      <c r="E858" s="18"/>
      <c r="F858" s="18"/>
    </row>
    <row r="859" spans="2:6" ht="12.75" x14ac:dyDescent="0.2">
      <c r="B859" s="34"/>
      <c r="C859" s="18"/>
      <c r="D859" s="18"/>
      <c r="E859" s="18"/>
      <c r="F859" s="18"/>
    </row>
    <row r="860" spans="2:6" ht="12.75" x14ac:dyDescent="0.2">
      <c r="B860" s="34"/>
      <c r="C860" s="18"/>
      <c r="D860" s="18"/>
      <c r="E860" s="18"/>
      <c r="F860" s="18"/>
    </row>
    <row r="861" spans="2:6" ht="12.75" x14ac:dyDescent="0.2">
      <c r="B861" s="34"/>
      <c r="C861" s="18"/>
      <c r="D861" s="18"/>
      <c r="E861" s="18"/>
      <c r="F861" s="18"/>
    </row>
    <row r="862" spans="2:6" ht="12.75" x14ac:dyDescent="0.2">
      <c r="B862" s="34"/>
      <c r="C862" s="18"/>
      <c r="D862" s="18"/>
      <c r="E862" s="18"/>
      <c r="F862" s="18"/>
    </row>
    <row r="863" spans="2:6" ht="12.75" x14ac:dyDescent="0.2">
      <c r="B863" s="34"/>
      <c r="C863" s="18"/>
      <c r="D863" s="18"/>
      <c r="E863" s="18"/>
      <c r="F863" s="18"/>
    </row>
    <row r="864" spans="2:6" ht="12.75" x14ac:dyDescent="0.2">
      <c r="B864" s="34"/>
      <c r="C864" s="18"/>
      <c r="D864" s="18"/>
      <c r="E864" s="18"/>
      <c r="F864" s="18"/>
    </row>
    <row r="865" spans="2:6" ht="12.75" x14ac:dyDescent="0.2">
      <c r="B865" s="34"/>
      <c r="C865" s="18"/>
      <c r="D865" s="18"/>
      <c r="E865" s="18"/>
      <c r="F865" s="18"/>
    </row>
    <row r="866" spans="2:6" ht="12.75" x14ac:dyDescent="0.2">
      <c r="B866" s="34"/>
      <c r="C866" s="18"/>
      <c r="D866" s="18"/>
      <c r="E866" s="18"/>
      <c r="F866" s="18"/>
    </row>
    <row r="867" spans="2:6" ht="12.75" x14ac:dyDescent="0.2">
      <c r="B867" s="34"/>
      <c r="C867" s="18"/>
      <c r="D867" s="18"/>
      <c r="E867" s="18"/>
      <c r="F867" s="18"/>
    </row>
    <row r="868" spans="2:6" ht="12.75" x14ac:dyDescent="0.2">
      <c r="B868" s="34"/>
      <c r="C868" s="18"/>
      <c r="D868" s="18"/>
      <c r="E868" s="18"/>
      <c r="F868" s="18"/>
    </row>
    <row r="869" spans="2:6" ht="12.75" x14ac:dyDescent="0.2">
      <c r="B869" s="34"/>
      <c r="C869" s="18"/>
      <c r="D869" s="18"/>
      <c r="E869" s="18"/>
      <c r="F869" s="18"/>
    </row>
    <row r="870" spans="2:6" ht="12.75" x14ac:dyDescent="0.2">
      <c r="B870" s="34"/>
      <c r="C870" s="18"/>
      <c r="D870" s="18"/>
      <c r="E870" s="18"/>
      <c r="F870" s="18"/>
    </row>
    <row r="871" spans="2:6" ht="12.75" x14ac:dyDescent="0.2">
      <c r="B871" s="34"/>
      <c r="C871" s="18"/>
      <c r="D871" s="18"/>
      <c r="E871" s="18"/>
      <c r="F871" s="18"/>
    </row>
    <row r="872" spans="2:6" ht="12.75" x14ac:dyDescent="0.2">
      <c r="B872" s="34"/>
      <c r="C872" s="18"/>
      <c r="D872" s="18"/>
      <c r="E872" s="18"/>
      <c r="F872" s="18"/>
    </row>
    <row r="873" spans="2:6" ht="12.75" x14ac:dyDescent="0.2">
      <c r="B873" s="34"/>
      <c r="C873" s="18"/>
      <c r="D873" s="18"/>
      <c r="E873" s="18"/>
      <c r="F873" s="18"/>
    </row>
    <row r="874" spans="2:6" ht="12.75" x14ac:dyDescent="0.2">
      <c r="B874" s="34"/>
      <c r="C874" s="18"/>
      <c r="D874" s="18"/>
      <c r="E874" s="18"/>
      <c r="F874" s="18"/>
    </row>
    <row r="875" spans="2:6" ht="12.75" x14ac:dyDescent="0.2">
      <c r="B875" s="34"/>
      <c r="C875" s="18"/>
      <c r="D875" s="18"/>
      <c r="E875" s="18"/>
      <c r="F875" s="18"/>
    </row>
    <row r="876" spans="2:6" ht="12.75" x14ac:dyDescent="0.2">
      <c r="B876" s="34"/>
      <c r="C876" s="18"/>
      <c r="D876" s="18"/>
      <c r="E876" s="18"/>
      <c r="F876" s="18"/>
    </row>
    <row r="877" spans="2:6" ht="12.75" x14ac:dyDescent="0.2">
      <c r="B877" s="34"/>
      <c r="C877" s="18"/>
      <c r="D877" s="18"/>
      <c r="E877" s="18"/>
      <c r="F877" s="18"/>
    </row>
    <row r="878" spans="2:6" ht="12.75" x14ac:dyDescent="0.2">
      <c r="B878" s="34"/>
      <c r="C878" s="18"/>
      <c r="D878" s="18"/>
      <c r="E878" s="18"/>
      <c r="F878" s="18"/>
    </row>
    <row r="879" spans="2:6" ht="12.75" x14ac:dyDescent="0.2">
      <c r="B879" s="34"/>
      <c r="C879" s="18"/>
      <c r="D879" s="18"/>
      <c r="E879" s="18"/>
      <c r="F879" s="18"/>
    </row>
    <row r="880" spans="2:6" ht="12.75" x14ac:dyDescent="0.2">
      <c r="B880" s="34"/>
      <c r="C880" s="18"/>
      <c r="D880" s="18"/>
      <c r="E880" s="18"/>
      <c r="F880" s="18"/>
    </row>
    <row r="881" spans="2:6" ht="12.75" x14ac:dyDescent="0.2">
      <c r="B881" s="34"/>
      <c r="C881" s="18"/>
      <c r="D881" s="18"/>
      <c r="E881" s="18"/>
      <c r="F881" s="18"/>
    </row>
    <row r="882" spans="2:6" ht="12.75" x14ac:dyDescent="0.2">
      <c r="B882" s="34"/>
      <c r="C882" s="18"/>
      <c r="D882" s="18"/>
      <c r="E882" s="18"/>
      <c r="F882" s="18"/>
    </row>
    <row r="883" spans="2:6" ht="12.75" x14ac:dyDescent="0.2">
      <c r="B883" s="34"/>
      <c r="C883" s="18"/>
      <c r="D883" s="18"/>
      <c r="E883" s="18"/>
      <c r="F883" s="18"/>
    </row>
    <row r="884" spans="2:6" ht="12.75" x14ac:dyDescent="0.2">
      <c r="B884" s="34"/>
      <c r="C884" s="18"/>
      <c r="D884" s="18"/>
      <c r="E884" s="18"/>
      <c r="F884" s="18"/>
    </row>
    <row r="885" spans="2:6" ht="12.75" x14ac:dyDescent="0.2">
      <c r="B885" s="34"/>
      <c r="C885" s="18"/>
      <c r="D885" s="18"/>
      <c r="E885" s="18"/>
      <c r="F885" s="18"/>
    </row>
    <row r="886" spans="2:6" ht="12.75" x14ac:dyDescent="0.2">
      <c r="B886" s="34"/>
      <c r="C886" s="18"/>
      <c r="D886" s="18"/>
      <c r="E886" s="18"/>
      <c r="F886" s="18"/>
    </row>
    <row r="887" spans="2:6" ht="12.75" x14ac:dyDescent="0.2">
      <c r="B887" s="34"/>
      <c r="C887" s="18"/>
      <c r="D887" s="18"/>
      <c r="E887" s="18"/>
      <c r="F887" s="18"/>
    </row>
    <row r="888" spans="2:6" ht="12.75" x14ac:dyDescent="0.2">
      <c r="B888" s="34"/>
      <c r="C888" s="18"/>
      <c r="D888" s="18"/>
      <c r="E888" s="18"/>
      <c r="F888" s="18"/>
    </row>
    <row r="889" spans="2:6" ht="12.75" x14ac:dyDescent="0.2">
      <c r="B889" s="34"/>
      <c r="C889" s="18"/>
      <c r="D889" s="18"/>
      <c r="E889" s="18"/>
      <c r="F889" s="18"/>
    </row>
    <row r="890" spans="2:6" ht="12.75" x14ac:dyDescent="0.2">
      <c r="B890" s="34"/>
      <c r="C890" s="18"/>
      <c r="D890" s="18"/>
      <c r="E890" s="18"/>
      <c r="F890" s="18"/>
    </row>
    <row r="891" spans="2:6" ht="12.75" x14ac:dyDescent="0.2">
      <c r="B891" s="34"/>
      <c r="C891" s="18"/>
      <c r="D891" s="18"/>
      <c r="E891" s="18"/>
      <c r="F891" s="18"/>
    </row>
    <row r="892" spans="2:6" ht="12.75" x14ac:dyDescent="0.2">
      <c r="B892" s="34"/>
      <c r="C892" s="18"/>
      <c r="D892" s="18"/>
      <c r="E892" s="18"/>
      <c r="F892" s="18"/>
    </row>
    <row r="893" spans="2:6" ht="12.75" x14ac:dyDescent="0.2">
      <c r="B893" s="34"/>
      <c r="C893" s="18"/>
      <c r="D893" s="18"/>
      <c r="E893" s="18"/>
      <c r="F893" s="18"/>
    </row>
    <row r="894" spans="2:6" ht="12.75" x14ac:dyDescent="0.2">
      <c r="B894" s="34"/>
      <c r="C894" s="18"/>
      <c r="D894" s="18"/>
      <c r="E894" s="18"/>
      <c r="F894" s="18"/>
    </row>
    <row r="895" spans="2:6" ht="12.75" x14ac:dyDescent="0.2">
      <c r="B895" s="34"/>
      <c r="C895" s="18"/>
      <c r="D895" s="18"/>
      <c r="E895" s="18"/>
      <c r="F895" s="18"/>
    </row>
    <row r="896" spans="2:6" ht="12.75" x14ac:dyDescent="0.2">
      <c r="B896" s="34"/>
      <c r="C896" s="18"/>
      <c r="D896" s="18"/>
      <c r="E896" s="18"/>
      <c r="F896" s="18"/>
    </row>
    <row r="897" spans="2:6" ht="12.75" x14ac:dyDescent="0.2">
      <c r="B897" s="34"/>
      <c r="C897" s="18"/>
      <c r="D897" s="18"/>
      <c r="E897" s="18"/>
      <c r="F897" s="18"/>
    </row>
    <row r="898" spans="2:6" ht="12.75" x14ac:dyDescent="0.2">
      <c r="B898" s="34"/>
      <c r="C898" s="18"/>
      <c r="D898" s="18"/>
      <c r="E898" s="18"/>
      <c r="F898" s="18"/>
    </row>
    <row r="899" spans="2:6" ht="12.75" x14ac:dyDescent="0.2">
      <c r="B899" s="34"/>
      <c r="C899" s="18"/>
      <c r="D899" s="18"/>
      <c r="E899" s="18"/>
      <c r="F899" s="18"/>
    </row>
    <row r="900" spans="2:6" ht="12.75" x14ac:dyDescent="0.2">
      <c r="B900" s="34"/>
      <c r="C900" s="18"/>
      <c r="D900" s="18"/>
      <c r="E900" s="18"/>
      <c r="F900" s="18"/>
    </row>
    <row r="901" spans="2:6" ht="12.75" x14ac:dyDescent="0.2">
      <c r="B901" s="34"/>
      <c r="C901" s="18"/>
      <c r="D901" s="18"/>
      <c r="E901" s="18"/>
      <c r="F901" s="18"/>
    </row>
    <row r="902" spans="2:6" ht="12.75" x14ac:dyDescent="0.2">
      <c r="B902" s="34"/>
      <c r="C902" s="18"/>
      <c r="D902" s="18"/>
      <c r="E902" s="18"/>
      <c r="F902" s="18"/>
    </row>
    <row r="903" spans="2:6" ht="12.75" x14ac:dyDescent="0.2">
      <c r="B903" s="34"/>
      <c r="C903" s="18"/>
      <c r="D903" s="18"/>
      <c r="E903" s="18"/>
      <c r="F903" s="18"/>
    </row>
    <row r="904" spans="2:6" ht="12.75" x14ac:dyDescent="0.2">
      <c r="B904" s="34"/>
      <c r="C904" s="18"/>
      <c r="D904" s="18"/>
      <c r="E904" s="18"/>
      <c r="F904" s="18"/>
    </row>
    <row r="905" spans="2:6" ht="12.75" x14ac:dyDescent="0.2">
      <c r="B905" s="34"/>
      <c r="C905" s="18"/>
      <c r="D905" s="18"/>
      <c r="E905" s="18"/>
      <c r="F905" s="18"/>
    </row>
    <row r="906" spans="2:6" ht="12.75" x14ac:dyDescent="0.2">
      <c r="B906" s="34"/>
      <c r="C906" s="18"/>
      <c r="D906" s="18"/>
      <c r="E906" s="18"/>
      <c r="F906" s="18"/>
    </row>
    <row r="907" spans="2:6" ht="12.75" x14ac:dyDescent="0.2">
      <c r="B907" s="34"/>
      <c r="C907" s="18"/>
      <c r="D907" s="18"/>
      <c r="E907" s="18"/>
      <c r="F907" s="18"/>
    </row>
    <row r="908" spans="2:6" ht="12.75" x14ac:dyDescent="0.2">
      <c r="B908" s="34"/>
      <c r="C908" s="18"/>
      <c r="D908" s="18"/>
      <c r="E908" s="18"/>
      <c r="F908" s="18"/>
    </row>
    <row r="909" spans="2:6" ht="12.75" x14ac:dyDescent="0.2">
      <c r="B909" s="34"/>
      <c r="C909" s="18"/>
      <c r="D909" s="18"/>
      <c r="E909" s="18"/>
      <c r="F909" s="18"/>
    </row>
    <row r="910" spans="2:6" ht="12.75" x14ac:dyDescent="0.2">
      <c r="B910" s="34"/>
      <c r="C910" s="18"/>
      <c r="D910" s="18"/>
      <c r="E910" s="18"/>
      <c r="F910" s="18"/>
    </row>
    <row r="911" spans="2:6" ht="12.75" x14ac:dyDescent="0.2">
      <c r="B911" s="34"/>
      <c r="C911" s="18"/>
      <c r="D911" s="18"/>
      <c r="E911" s="18"/>
      <c r="F911" s="18"/>
    </row>
    <row r="912" spans="2:6" ht="12.75" x14ac:dyDescent="0.2">
      <c r="B912" s="34"/>
      <c r="C912" s="18"/>
      <c r="D912" s="18"/>
      <c r="E912" s="18"/>
      <c r="F912" s="18"/>
    </row>
    <row r="913" spans="2:6" ht="12.75" x14ac:dyDescent="0.2">
      <c r="B913" s="34"/>
      <c r="C913" s="18"/>
      <c r="D913" s="18"/>
      <c r="E913" s="18"/>
      <c r="F913" s="18"/>
    </row>
    <row r="914" spans="2:6" ht="12.75" x14ac:dyDescent="0.2">
      <c r="B914" s="34"/>
      <c r="C914" s="18"/>
      <c r="D914" s="18"/>
      <c r="E914" s="18"/>
      <c r="F914" s="18"/>
    </row>
    <row r="915" spans="2:6" ht="12.75" x14ac:dyDescent="0.2">
      <c r="B915" s="34"/>
      <c r="C915" s="18"/>
      <c r="D915" s="18"/>
      <c r="E915" s="18"/>
      <c r="F915" s="18"/>
    </row>
    <row r="916" spans="2:6" ht="12.75" x14ac:dyDescent="0.2">
      <c r="B916" s="34"/>
      <c r="C916" s="18"/>
      <c r="D916" s="18"/>
      <c r="E916" s="18"/>
      <c r="F916" s="18"/>
    </row>
    <row r="917" spans="2:6" ht="12.75" x14ac:dyDescent="0.2">
      <c r="B917" s="34"/>
      <c r="C917" s="18"/>
      <c r="D917" s="18"/>
      <c r="E917" s="18"/>
      <c r="F917" s="18"/>
    </row>
    <row r="918" spans="2:6" ht="12.75" x14ac:dyDescent="0.2">
      <c r="B918" s="34"/>
      <c r="C918" s="18"/>
      <c r="D918" s="18"/>
      <c r="E918" s="18"/>
      <c r="F918" s="18"/>
    </row>
    <row r="919" spans="2:6" ht="12.75" x14ac:dyDescent="0.2">
      <c r="B919" s="34"/>
      <c r="C919" s="18"/>
      <c r="D919" s="18"/>
      <c r="E919" s="18"/>
      <c r="F919" s="18"/>
    </row>
    <row r="920" spans="2:6" ht="12.75" x14ac:dyDescent="0.2">
      <c r="B920" s="34"/>
      <c r="C920" s="18"/>
      <c r="D920" s="18"/>
      <c r="E920" s="18"/>
      <c r="F920" s="18"/>
    </row>
    <row r="921" spans="2:6" ht="12.75" x14ac:dyDescent="0.2">
      <c r="B921" s="34"/>
      <c r="C921" s="18"/>
      <c r="D921" s="18"/>
      <c r="E921" s="18"/>
      <c r="F921" s="18"/>
    </row>
    <row r="922" spans="2:6" ht="12.75" x14ac:dyDescent="0.2">
      <c r="B922" s="34"/>
      <c r="C922" s="18"/>
      <c r="D922" s="18"/>
      <c r="E922" s="18"/>
      <c r="F922" s="18"/>
    </row>
    <row r="923" spans="2:6" ht="12.75" x14ac:dyDescent="0.2">
      <c r="B923" s="34"/>
      <c r="C923" s="18"/>
      <c r="D923" s="18"/>
      <c r="E923" s="18"/>
      <c r="F923" s="18"/>
    </row>
    <row r="924" spans="2:6" ht="12.75" x14ac:dyDescent="0.2">
      <c r="B924" s="34"/>
      <c r="C924" s="18"/>
      <c r="D924" s="18"/>
      <c r="E924" s="18"/>
      <c r="F924" s="18"/>
    </row>
    <row r="925" spans="2:6" ht="12.75" x14ac:dyDescent="0.2">
      <c r="B925" s="34"/>
      <c r="C925" s="18"/>
      <c r="D925" s="18"/>
      <c r="E925" s="18"/>
      <c r="F925" s="18"/>
    </row>
    <row r="926" spans="2:6" ht="12.75" x14ac:dyDescent="0.2">
      <c r="B926" s="34"/>
      <c r="C926" s="18"/>
      <c r="D926" s="18"/>
      <c r="E926" s="18"/>
      <c r="F926" s="18"/>
    </row>
    <row r="927" spans="2:6" ht="12.75" x14ac:dyDescent="0.2">
      <c r="B927" s="34"/>
      <c r="C927" s="18"/>
      <c r="D927" s="18"/>
      <c r="E927" s="18"/>
      <c r="F927" s="18"/>
    </row>
    <row r="928" spans="2:6" ht="12.75" x14ac:dyDescent="0.2">
      <c r="B928" s="34"/>
      <c r="C928" s="18"/>
      <c r="D928" s="18"/>
      <c r="E928" s="18"/>
      <c r="F928" s="18"/>
    </row>
    <row r="929" spans="2:6" ht="12.75" x14ac:dyDescent="0.2">
      <c r="B929" s="34"/>
      <c r="C929" s="18"/>
      <c r="D929" s="18"/>
      <c r="E929" s="18"/>
      <c r="F929" s="18"/>
    </row>
    <row r="930" spans="2:6" ht="12.75" x14ac:dyDescent="0.2">
      <c r="B930" s="34"/>
      <c r="C930" s="18"/>
      <c r="D930" s="18"/>
      <c r="E930" s="18"/>
      <c r="F930" s="18"/>
    </row>
    <row r="931" spans="2:6" ht="12.75" x14ac:dyDescent="0.2">
      <c r="B931" s="34"/>
      <c r="C931" s="18"/>
      <c r="D931" s="18"/>
      <c r="E931" s="18"/>
      <c r="F931" s="18"/>
    </row>
    <row r="932" spans="2:6" ht="12.75" x14ac:dyDescent="0.2">
      <c r="B932" s="34"/>
      <c r="C932" s="18"/>
      <c r="D932" s="18"/>
      <c r="E932" s="18"/>
      <c r="F932" s="18"/>
    </row>
    <row r="933" spans="2:6" ht="12.75" x14ac:dyDescent="0.2">
      <c r="B933" s="34"/>
      <c r="C933" s="18"/>
      <c r="D933" s="18"/>
      <c r="E933" s="18"/>
      <c r="F933" s="18"/>
    </row>
    <row r="934" spans="2:6" ht="12.75" x14ac:dyDescent="0.2">
      <c r="B934" s="34"/>
      <c r="C934" s="18"/>
      <c r="D934" s="18"/>
      <c r="E934" s="18"/>
      <c r="F934" s="18"/>
    </row>
    <row r="935" spans="2:6" ht="12.75" x14ac:dyDescent="0.2">
      <c r="B935" s="34"/>
      <c r="C935" s="18"/>
      <c r="D935" s="18"/>
      <c r="E935" s="18"/>
      <c r="F935" s="18"/>
    </row>
    <row r="936" spans="2:6" ht="12.75" x14ac:dyDescent="0.2">
      <c r="B936" s="34"/>
      <c r="C936" s="18"/>
      <c r="D936" s="18"/>
      <c r="E936" s="18"/>
      <c r="F936" s="18"/>
    </row>
    <row r="937" spans="2:6" ht="12.75" x14ac:dyDescent="0.2">
      <c r="B937" s="34"/>
      <c r="C937" s="18"/>
      <c r="D937" s="18"/>
      <c r="E937" s="18"/>
      <c r="F937" s="18"/>
    </row>
    <row r="938" spans="2:6" ht="12.75" x14ac:dyDescent="0.2">
      <c r="B938" s="34"/>
      <c r="C938" s="18"/>
      <c r="D938" s="18"/>
      <c r="E938" s="18"/>
      <c r="F938" s="18"/>
    </row>
    <row r="939" spans="2:6" ht="12.75" x14ac:dyDescent="0.2">
      <c r="B939" s="34"/>
      <c r="C939" s="18"/>
      <c r="D939" s="18"/>
      <c r="E939" s="18"/>
      <c r="F939" s="18"/>
    </row>
    <row r="940" spans="2:6" ht="12.75" x14ac:dyDescent="0.2">
      <c r="B940" s="34"/>
      <c r="C940" s="18"/>
      <c r="D940" s="18"/>
      <c r="E940" s="18"/>
      <c r="F940" s="18"/>
    </row>
    <row r="941" spans="2:6" ht="12.75" x14ac:dyDescent="0.2">
      <c r="B941" s="34"/>
      <c r="C941" s="18"/>
      <c r="D941" s="18"/>
      <c r="E941" s="18"/>
      <c r="F941" s="18"/>
    </row>
    <row r="942" spans="2:6" ht="12.75" x14ac:dyDescent="0.2">
      <c r="B942" s="34"/>
      <c r="C942" s="18"/>
      <c r="D942" s="18"/>
      <c r="E942" s="18"/>
      <c r="F942" s="18"/>
    </row>
    <row r="943" spans="2:6" ht="12.75" x14ac:dyDescent="0.2">
      <c r="B943" s="34"/>
      <c r="C943" s="18"/>
      <c r="D943" s="18"/>
      <c r="E943" s="18"/>
      <c r="F943" s="18"/>
    </row>
    <row r="944" spans="2:6" ht="12.75" x14ac:dyDescent="0.2">
      <c r="B944" s="34"/>
      <c r="C944" s="18"/>
      <c r="D944" s="18"/>
      <c r="E944" s="18"/>
      <c r="F944" s="18"/>
    </row>
    <row r="945" spans="2:6" ht="12.75" x14ac:dyDescent="0.2">
      <c r="B945" s="34"/>
      <c r="C945" s="18"/>
      <c r="D945" s="18"/>
      <c r="E945" s="18"/>
      <c r="F945" s="18"/>
    </row>
    <row r="946" spans="2:6" ht="12.75" x14ac:dyDescent="0.2">
      <c r="B946" s="34"/>
      <c r="C946" s="18"/>
      <c r="D946" s="18"/>
      <c r="E946" s="18"/>
      <c r="F946" s="18"/>
    </row>
    <row r="947" spans="2:6" ht="12.75" x14ac:dyDescent="0.2">
      <c r="B947" s="34"/>
      <c r="C947" s="18"/>
      <c r="D947" s="18"/>
      <c r="E947" s="18"/>
      <c r="F947" s="18"/>
    </row>
    <row r="948" spans="2:6" ht="12.75" x14ac:dyDescent="0.2">
      <c r="B948" s="34"/>
      <c r="C948" s="18"/>
      <c r="D948" s="18"/>
      <c r="E948" s="18"/>
      <c r="F948" s="18"/>
    </row>
    <row r="949" spans="2:6" ht="12.75" x14ac:dyDescent="0.2">
      <c r="B949" s="34"/>
      <c r="C949" s="18"/>
      <c r="D949" s="18"/>
      <c r="E949" s="18"/>
      <c r="F949" s="18"/>
    </row>
    <row r="950" spans="2:6" ht="12.75" x14ac:dyDescent="0.2">
      <c r="B950" s="34"/>
      <c r="C950" s="18"/>
      <c r="D950" s="18"/>
      <c r="E950" s="18"/>
      <c r="F950" s="18"/>
    </row>
    <row r="951" spans="2:6" ht="12.75" x14ac:dyDescent="0.2">
      <c r="B951" s="34"/>
      <c r="C951" s="18"/>
      <c r="D951" s="18"/>
      <c r="E951" s="18"/>
      <c r="F951" s="18"/>
    </row>
    <row r="952" spans="2:6" ht="12.75" x14ac:dyDescent="0.2">
      <c r="B952" s="34"/>
      <c r="C952" s="18"/>
      <c r="D952" s="18"/>
      <c r="E952" s="18"/>
      <c r="F952" s="18"/>
    </row>
    <row r="953" spans="2:6" ht="12.75" x14ac:dyDescent="0.2">
      <c r="B953" s="34"/>
      <c r="C953" s="18"/>
      <c r="D953" s="18"/>
      <c r="E953" s="18"/>
      <c r="F953" s="18"/>
    </row>
    <row r="954" spans="2:6" ht="12.75" x14ac:dyDescent="0.2">
      <c r="B954" s="34"/>
      <c r="C954" s="18"/>
      <c r="D954" s="18"/>
      <c r="E954" s="18"/>
      <c r="F954" s="18"/>
    </row>
    <row r="955" spans="2:6" ht="12.75" x14ac:dyDescent="0.2">
      <c r="B955" s="34"/>
      <c r="C955" s="18"/>
      <c r="D955" s="18"/>
      <c r="E955" s="18"/>
      <c r="F955" s="18"/>
    </row>
    <row r="956" spans="2:6" ht="12.75" x14ac:dyDescent="0.2">
      <c r="B956" s="34"/>
      <c r="C956" s="18"/>
      <c r="D956" s="18"/>
      <c r="E956" s="18"/>
      <c r="F956" s="18"/>
    </row>
    <row r="957" spans="2:6" ht="12.75" x14ac:dyDescent="0.2">
      <c r="B957" s="34"/>
      <c r="C957" s="18"/>
      <c r="D957" s="18"/>
      <c r="E957" s="18"/>
      <c r="F957" s="18"/>
    </row>
    <row r="958" spans="2:6" ht="12.75" x14ac:dyDescent="0.2">
      <c r="B958" s="34"/>
      <c r="C958" s="18"/>
      <c r="D958" s="18"/>
      <c r="E958" s="18"/>
      <c r="F958" s="18"/>
    </row>
    <row r="959" spans="2:6" ht="12.75" x14ac:dyDescent="0.2">
      <c r="B959" s="34"/>
      <c r="C959" s="18"/>
      <c r="D959" s="18"/>
      <c r="E959" s="18"/>
      <c r="F959" s="18"/>
    </row>
    <row r="960" spans="2:6" ht="12.75" x14ac:dyDescent="0.2">
      <c r="B960" s="34"/>
      <c r="C960" s="18"/>
      <c r="D960" s="18"/>
      <c r="E960" s="18"/>
      <c r="F960" s="18"/>
    </row>
    <row r="961" spans="2:6" ht="12.75" x14ac:dyDescent="0.2">
      <c r="B961" s="34"/>
      <c r="C961" s="18"/>
      <c r="D961" s="18"/>
      <c r="E961" s="18"/>
      <c r="F961" s="18"/>
    </row>
    <row r="962" spans="2:6" ht="12.75" x14ac:dyDescent="0.2">
      <c r="B962" s="34"/>
      <c r="C962" s="18"/>
      <c r="D962" s="18"/>
      <c r="E962" s="18"/>
      <c r="F962" s="18"/>
    </row>
    <row r="963" spans="2:6" ht="12.75" x14ac:dyDescent="0.2">
      <c r="B963" s="34"/>
      <c r="C963" s="18"/>
      <c r="D963" s="18"/>
      <c r="E963" s="18"/>
      <c r="F963" s="18"/>
    </row>
    <row r="964" spans="2:6" ht="12.75" x14ac:dyDescent="0.2">
      <c r="B964" s="34"/>
      <c r="C964" s="18"/>
      <c r="D964" s="18"/>
      <c r="E964" s="18"/>
      <c r="F964" s="18"/>
    </row>
    <row r="965" spans="2:6" ht="12.75" x14ac:dyDescent="0.2">
      <c r="B965" s="34"/>
      <c r="C965" s="18"/>
      <c r="D965" s="18"/>
      <c r="E965" s="18"/>
      <c r="F965" s="18"/>
    </row>
    <row r="966" spans="2:6" ht="12.75" x14ac:dyDescent="0.2">
      <c r="B966" s="34"/>
      <c r="C966" s="18"/>
      <c r="D966" s="18"/>
      <c r="E966" s="18"/>
      <c r="F966" s="18"/>
    </row>
    <row r="967" spans="2:6" ht="12.75" x14ac:dyDescent="0.2">
      <c r="B967" s="34"/>
      <c r="C967" s="18"/>
      <c r="D967" s="18"/>
      <c r="E967" s="18"/>
      <c r="F967" s="18"/>
    </row>
    <row r="968" spans="2:6" ht="12.75" x14ac:dyDescent="0.2">
      <c r="B968" s="34"/>
      <c r="C968" s="18"/>
      <c r="D968" s="18"/>
      <c r="E968" s="18"/>
      <c r="F968" s="18"/>
    </row>
    <row r="969" spans="2:6" ht="12.75" x14ac:dyDescent="0.2">
      <c r="B969" s="34"/>
      <c r="C969" s="18"/>
      <c r="D969" s="18"/>
      <c r="E969" s="18"/>
      <c r="F969" s="18"/>
    </row>
    <row r="970" spans="2:6" ht="12.75" x14ac:dyDescent="0.2">
      <c r="B970" s="34"/>
      <c r="C970" s="18"/>
      <c r="D970" s="18"/>
      <c r="E970" s="18"/>
      <c r="F970" s="18"/>
    </row>
    <row r="971" spans="2:6" ht="12.75" x14ac:dyDescent="0.2">
      <c r="B971" s="34"/>
      <c r="C971" s="18"/>
      <c r="D971" s="18"/>
      <c r="E971" s="18"/>
      <c r="F971" s="18"/>
    </row>
    <row r="972" spans="2:6" ht="12.75" x14ac:dyDescent="0.2">
      <c r="B972" s="34"/>
      <c r="C972" s="18"/>
      <c r="D972" s="18"/>
      <c r="E972" s="18"/>
      <c r="F972" s="18"/>
    </row>
    <row r="973" spans="2:6" ht="12.75" x14ac:dyDescent="0.2">
      <c r="B973" s="34"/>
      <c r="C973" s="18"/>
      <c r="D973" s="18"/>
      <c r="E973" s="18"/>
      <c r="F973" s="18"/>
    </row>
    <row r="974" spans="2:6" ht="12.75" x14ac:dyDescent="0.2">
      <c r="B974" s="34"/>
      <c r="C974" s="18"/>
      <c r="D974" s="18"/>
      <c r="E974" s="18"/>
      <c r="F974" s="18"/>
    </row>
    <row r="975" spans="2:6" ht="12.75" x14ac:dyDescent="0.2">
      <c r="B975" s="34"/>
      <c r="C975" s="18"/>
      <c r="D975" s="18"/>
      <c r="E975" s="18"/>
      <c r="F975" s="18"/>
    </row>
    <row r="976" spans="2:6" ht="12.75" x14ac:dyDescent="0.2">
      <c r="B976" s="34"/>
      <c r="C976" s="18"/>
      <c r="D976" s="18"/>
      <c r="E976" s="18"/>
      <c r="F976" s="18"/>
    </row>
    <row r="977" spans="2:6" ht="12.75" x14ac:dyDescent="0.2">
      <c r="B977" s="34"/>
      <c r="C977" s="18"/>
      <c r="D977" s="18"/>
      <c r="E977" s="18"/>
      <c r="F977" s="18"/>
    </row>
    <row r="978" spans="2:6" ht="12.75" x14ac:dyDescent="0.2">
      <c r="B978" s="34"/>
      <c r="C978" s="18"/>
      <c r="D978" s="18"/>
      <c r="E978" s="18"/>
      <c r="F978" s="18"/>
    </row>
    <row r="979" spans="2:6" ht="12.75" x14ac:dyDescent="0.2">
      <c r="B979" s="34"/>
      <c r="C979" s="18"/>
      <c r="D979" s="18"/>
      <c r="E979" s="18"/>
      <c r="F979" s="18"/>
    </row>
    <row r="980" spans="2:6" ht="12.75" x14ac:dyDescent="0.2">
      <c r="B980" s="34"/>
      <c r="C980" s="18"/>
      <c r="D980" s="18"/>
      <c r="E980" s="18"/>
      <c r="F980" s="18"/>
    </row>
    <row r="981" spans="2:6" ht="12.75" x14ac:dyDescent="0.2">
      <c r="B981" s="34"/>
      <c r="C981" s="18"/>
      <c r="D981" s="18"/>
      <c r="E981" s="18"/>
      <c r="F981" s="18"/>
    </row>
    <row r="982" spans="2:6" ht="12.75" x14ac:dyDescent="0.2">
      <c r="B982" s="34"/>
      <c r="C982" s="18"/>
      <c r="D982" s="18"/>
      <c r="E982" s="18"/>
      <c r="F982" s="18"/>
    </row>
    <row r="983" spans="2:6" ht="12.75" x14ac:dyDescent="0.2">
      <c r="B983" s="34"/>
      <c r="C983" s="18"/>
      <c r="D983" s="18"/>
      <c r="E983" s="18"/>
      <c r="F983" s="18"/>
    </row>
    <row r="984" spans="2:6" ht="12.75" x14ac:dyDescent="0.2">
      <c r="B984" s="34"/>
      <c r="C984" s="18"/>
      <c r="D984" s="18"/>
      <c r="E984" s="18"/>
      <c r="F984" s="18"/>
    </row>
    <row r="985" spans="2:6" ht="12.75" x14ac:dyDescent="0.2">
      <c r="B985" s="34"/>
      <c r="C985" s="18"/>
      <c r="D985" s="18"/>
      <c r="E985" s="18"/>
      <c r="F985" s="18"/>
    </row>
    <row r="986" spans="2:6" ht="12.75" x14ac:dyDescent="0.2">
      <c r="B986" s="34"/>
      <c r="C986" s="18"/>
      <c r="D986" s="18"/>
      <c r="E986" s="18"/>
      <c r="F986" s="18"/>
    </row>
    <row r="987" spans="2:6" ht="12.75" x14ac:dyDescent="0.2">
      <c r="B987" s="34"/>
      <c r="C987" s="18"/>
      <c r="D987" s="18"/>
      <c r="E987" s="18"/>
      <c r="F987" s="18"/>
    </row>
    <row r="988" spans="2:6" ht="12.75" x14ac:dyDescent="0.2">
      <c r="B988" s="34"/>
      <c r="C988" s="18"/>
      <c r="D988" s="18"/>
      <c r="E988" s="18"/>
      <c r="F988" s="18"/>
    </row>
  </sheetData>
  <printOptions horizontalCentered="1" gridLines="1"/>
  <pageMargins left="0.7" right="0.7" top="0.75" bottom="0.75" header="0" footer="0"/>
  <pageSetup fitToHeight="0" pageOrder="overThenDown" orientation="landscape" cellComments="atEnd"/>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V960"/>
  <sheetViews>
    <sheetView workbookViewId="0">
      <pane ySplit="2" topLeftCell="A18" activePane="bottomLeft" state="frozen"/>
      <selection pane="bottomLeft" activeCell="B3" sqref="B3:B48"/>
    </sheetView>
  </sheetViews>
  <sheetFormatPr defaultColWidth="12.5703125" defaultRowHeight="15.75" customHeight="1" x14ac:dyDescent="0.2"/>
  <cols>
    <col min="1" max="1" width="22.7109375" customWidth="1"/>
    <col min="2" max="2" width="14.42578125" style="255" customWidth="1"/>
    <col min="3" max="3" width="13.85546875" customWidth="1"/>
    <col min="4" max="5" width="9.140625" customWidth="1"/>
    <col min="6" max="6" width="20" customWidth="1"/>
    <col min="7" max="7" width="15.140625" customWidth="1"/>
    <col min="8" max="11" width="8.140625" customWidth="1"/>
    <col min="12" max="13" width="10.42578125" customWidth="1"/>
    <col min="14" max="15" width="8.140625" customWidth="1"/>
    <col min="16" max="16" width="9.42578125" customWidth="1"/>
  </cols>
  <sheetData>
    <row r="1" spans="1:22" ht="21" customHeight="1" x14ac:dyDescent="0.2">
      <c r="A1" s="209" t="s">
        <v>124</v>
      </c>
      <c r="B1" s="248"/>
      <c r="C1" s="209"/>
      <c r="D1" s="209" t="s">
        <v>125</v>
      </c>
      <c r="E1" s="209"/>
      <c r="F1" s="203"/>
      <c r="G1" s="224">
        <v>25</v>
      </c>
      <c r="H1" s="209"/>
      <c r="I1" s="209"/>
      <c r="J1" s="209"/>
      <c r="K1" s="209"/>
      <c r="L1" s="197"/>
      <c r="M1" s="197"/>
      <c r="N1" s="197"/>
      <c r="O1" s="197"/>
      <c r="P1" s="197"/>
      <c r="Q1" s="197"/>
      <c r="R1" s="197"/>
      <c r="S1" s="197"/>
      <c r="T1" s="197"/>
      <c r="U1" s="197"/>
      <c r="V1" s="197"/>
    </row>
    <row r="2" spans="1:22" ht="21" customHeight="1" x14ac:dyDescent="0.2">
      <c r="A2" s="226" t="s">
        <v>10</v>
      </c>
      <c r="B2" s="249" t="s">
        <v>59</v>
      </c>
      <c r="C2" s="226" t="s">
        <v>60</v>
      </c>
      <c r="D2" s="226" t="s">
        <v>61</v>
      </c>
      <c r="E2" s="226" t="s">
        <v>62</v>
      </c>
      <c r="F2" s="226" t="s">
        <v>63</v>
      </c>
      <c r="G2" s="226" t="s">
        <v>64</v>
      </c>
      <c r="H2" s="226" t="s">
        <v>56</v>
      </c>
      <c r="I2" s="226" t="s">
        <v>65</v>
      </c>
      <c r="J2" s="226" t="s">
        <v>66</v>
      </c>
      <c r="K2" s="226" t="s">
        <v>67</v>
      </c>
      <c r="L2" s="197"/>
      <c r="M2" s="197"/>
      <c r="N2" s="197"/>
      <c r="O2" s="197"/>
      <c r="P2" s="197"/>
      <c r="Q2" s="197"/>
      <c r="R2" s="197"/>
      <c r="S2" s="197"/>
      <c r="T2" s="197"/>
      <c r="U2" s="197"/>
      <c r="V2" s="197"/>
    </row>
    <row r="3" spans="1:22" ht="21" customHeight="1" x14ac:dyDescent="0.2">
      <c r="A3" s="240">
        <v>45748</v>
      </c>
      <c r="B3" s="250" t="str">
        <f>IF(A3="","",TEXT(A3,"ddd"))</f>
        <v>Tue</v>
      </c>
      <c r="C3" s="196" t="str">
        <f t="shared" ref="C3:C33" si="0">IF(A3="","",TEXT(A3,"MMMM"))</f>
        <v>April</v>
      </c>
      <c r="D3" s="195">
        <v>25</v>
      </c>
      <c r="E3" s="196" t="s">
        <v>76</v>
      </c>
      <c r="F3" s="196"/>
      <c r="G3" s="196" t="s">
        <v>69</v>
      </c>
      <c r="H3" s="196">
        <v>8</v>
      </c>
      <c r="I3" s="196"/>
      <c r="J3" s="196" t="s">
        <v>70</v>
      </c>
      <c r="K3" s="196" t="s">
        <v>13</v>
      </c>
      <c r="L3" s="197"/>
      <c r="M3" s="197"/>
      <c r="N3" s="197"/>
      <c r="O3" s="197"/>
      <c r="P3" s="197"/>
      <c r="Q3" s="197"/>
      <c r="R3" s="197"/>
      <c r="S3" s="197"/>
      <c r="T3" s="197"/>
      <c r="U3" s="197"/>
      <c r="V3" s="197"/>
    </row>
    <row r="4" spans="1:22" ht="21" customHeight="1" x14ac:dyDescent="0.2">
      <c r="A4" s="240">
        <v>45759</v>
      </c>
      <c r="B4" s="250" t="str">
        <f t="shared" ref="B4:B48" si="1">IF(A4="","",TEXT(A4,"ddd"))</f>
        <v>Sat</v>
      </c>
      <c r="C4" s="196" t="str">
        <f t="shared" si="0"/>
        <v>April</v>
      </c>
      <c r="D4" s="195">
        <v>25</v>
      </c>
      <c r="E4" s="196" t="s">
        <v>71</v>
      </c>
      <c r="F4" s="196"/>
      <c r="G4" s="196" t="s">
        <v>69</v>
      </c>
      <c r="H4" s="196">
        <v>7</v>
      </c>
      <c r="I4" s="196">
        <f t="shared" ref="I4:I47" si="2">IF(A4="","",A4-A3)</f>
        <v>11</v>
      </c>
      <c r="J4" s="196" t="s">
        <v>74</v>
      </c>
      <c r="K4" s="196" t="s">
        <v>13</v>
      </c>
      <c r="L4" s="197"/>
      <c r="M4" s="197"/>
      <c r="N4" s="197"/>
      <c r="O4" s="197"/>
      <c r="P4" s="197"/>
      <c r="Q4" s="197"/>
      <c r="R4" s="197"/>
      <c r="S4" s="197"/>
      <c r="T4" s="197"/>
      <c r="U4" s="197"/>
      <c r="V4" s="197"/>
    </row>
    <row r="5" spans="1:22" ht="21" customHeight="1" x14ac:dyDescent="0.2">
      <c r="A5" s="240">
        <v>45768</v>
      </c>
      <c r="B5" s="250" t="str">
        <f t="shared" si="1"/>
        <v>Mon</v>
      </c>
      <c r="C5" s="196" t="str">
        <f t="shared" si="0"/>
        <v>April</v>
      </c>
      <c r="D5" s="195">
        <v>25</v>
      </c>
      <c r="E5" s="196" t="s">
        <v>71</v>
      </c>
      <c r="F5" s="196"/>
      <c r="G5" s="196" t="s">
        <v>69</v>
      </c>
      <c r="H5" s="196">
        <v>7</v>
      </c>
      <c r="I5" s="196">
        <f t="shared" si="2"/>
        <v>9</v>
      </c>
      <c r="J5" s="196" t="s">
        <v>74</v>
      </c>
      <c r="K5" s="196" t="s">
        <v>13</v>
      </c>
      <c r="L5" s="197"/>
      <c r="M5" s="197"/>
      <c r="N5" s="197"/>
      <c r="O5" s="197"/>
      <c r="P5" s="197"/>
      <c r="Q5" s="197"/>
      <c r="R5" s="197"/>
      <c r="S5" s="197"/>
      <c r="T5" s="197"/>
      <c r="U5" s="197"/>
      <c r="V5" s="197"/>
    </row>
    <row r="6" spans="1:22" ht="21" customHeight="1" x14ac:dyDescent="0.2">
      <c r="A6" s="240">
        <v>45775</v>
      </c>
      <c r="B6" s="250" t="str">
        <f t="shared" si="1"/>
        <v>Mon</v>
      </c>
      <c r="C6" s="194" t="str">
        <f t="shared" si="0"/>
        <v>April</v>
      </c>
      <c r="D6" s="195">
        <v>25</v>
      </c>
      <c r="E6" s="196" t="s">
        <v>71</v>
      </c>
      <c r="F6" s="196"/>
      <c r="G6" s="196" t="s">
        <v>69</v>
      </c>
      <c r="H6" s="196">
        <v>7</v>
      </c>
      <c r="I6" s="196">
        <f t="shared" si="2"/>
        <v>7</v>
      </c>
      <c r="J6" s="196" t="s">
        <v>74</v>
      </c>
      <c r="K6" s="196" t="s">
        <v>13</v>
      </c>
      <c r="L6" s="197"/>
      <c r="M6" s="197"/>
      <c r="N6" s="197"/>
      <c r="O6" s="197"/>
      <c r="P6" s="197"/>
      <c r="Q6" s="197"/>
      <c r="R6" s="197"/>
      <c r="S6" s="197"/>
      <c r="T6" s="197"/>
      <c r="U6" s="197"/>
      <c r="V6" s="197"/>
    </row>
    <row r="7" spans="1:22" ht="21" customHeight="1" x14ac:dyDescent="0.2">
      <c r="A7" s="240">
        <v>45783</v>
      </c>
      <c r="B7" s="250" t="str">
        <f t="shared" si="1"/>
        <v>Tue</v>
      </c>
      <c r="C7" s="196" t="str">
        <f t="shared" si="0"/>
        <v>May</v>
      </c>
      <c r="D7" s="195">
        <v>25</v>
      </c>
      <c r="E7" s="196" t="s">
        <v>76</v>
      </c>
      <c r="F7" s="196"/>
      <c r="G7" s="196" t="s">
        <v>69</v>
      </c>
      <c r="H7" s="196">
        <v>6</v>
      </c>
      <c r="I7" s="196">
        <f t="shared" si="2"/>
        <v>8</v>
      </c>
      <c r="J7" s="196" t="s">
        <v>79</v>
      </c>
      <c r="K7" s="196" t="s">
        <v>13</v>
      </c>
      <c r="L7" s="197"/>
      <c r="M7" s="197"/>
      <c r="N7" s="197"/>
      <c r="O7" s="197"/>
      <c r="P7" s="197"/>
      <c r="Q7" s="197"/>
      <c r="R7" s="197"/>
      <c r="S7" s="197"/>
      <c r="T7" s="197"/>
      <c r="U7" s="197"/>
      <c r="V7" s="197"/>
    </row>
    <row r="8" spans="1:22" ht="21" customHeight="1" x14ac:dyDescent="0.2">
      <c r="A8" s="240">
        <v>45789</v>
      </c>
      <c r="B8" s="250" t="str">
        <f t="shared" si="1"/>
        <v>Mon</v>
      </c>
      <c r="C8" s="196" t="str">
        <f t="shared" si="0"/>
        <v>May</v>
      </c>
      <c r="D8" s="195">
        <v>25</v>
      </c>
      <c r="E8" s="196" t="s">
        <v>76</v>
      </c>
      <c r="F8" s="198"/>
      <c r="G8" s="196" t="s">
        <v>69</v>
      </c>
      <c r="H8" s="196">
        <v>8</v>
      </c>
      <c r="I8" s="196">
        <f t="shared" si="2"/>
        <v>6</v>
      </c>
      <c r="J8" s="196" t="s">
        <v>79</v>
      </c>
      <c r="K8" s="196" t="s">
        <v>13</v>
      </c>
      <c r="L8" s="197"/>
      <c r="M8" s="197"/>
      <c r="N8" s="197"/>
      <c r="O8" s="197"/>
      <c r="P8" s="197"/>
      <c r="Q8" s="197"/>
      <c r="R8" s="197"/>
      <c r="S8" s="197"/>
      <c r="T8" s="197"/>
      <c r="U8" s="197"/>
      <c r="V8" s="197"/>
    </row>
    <row r="9" spans="1:22" ht="21" customHeight="1" x14ac:dyDescent="0.2">
      <c r="A9" s="240">
        <v>45796</v>
      </c>
      <c r="B9" s="250" t="str">
        <f t="shared" si="1"/>
        <v>Mon</v>
      </c>
      <c r="C9" s="196" t="str">
        <f t="shared" si="0"/>
        <v>May</v>
      </c>
      <c r="D9" s="195">
        <v>25</v>
      </c>
      <c r="E9" s="196" t="s">
        <v>76</v>
      </c>
      <c r="F9" s="198"/>
      <c r="G9" s="196" t="s">
        <v>69</v>
      </c>
      <c r="H9" s="196">
        <v>7</v>
      </c>
      <c r="I9" s="196">
        <f t="shared" si="2"/>
        <v>7</v>
      </c>
      <c r="J9" s="196" t="s">
        <v>79</v>
      </c>
      <c r="K9" s="196" t="s">
        <v>13</v>
      </c>
      <c r="L9" s="197"/>
      <c r="M9" s="197"/>
      <c r="N9" s="197"/>
      <c r="O9" s="197"/>
      <c r="P9" s="197"/>
      <c r="Q9" s="197"/>
      <c r="R9" s="197"/>
      <c r="S9" s="197"/>
      <c r="T9" s="197"/>
      <c r="U9" s="197"/>
      <c r="V9" s="197"/>
    </row>
    <row r="10" spans="1:22" ht="21" customHeight="1" x14ac:dyDescent="0.2">
      <c r="A10" s="240">
        <v>45802</v>
      </c>
      <c r="B10" s="250" t="str">
        <f t="shared" si="1"/>
        <v>Sun</v>
      </c>
      <c r="C10" s="196" t="str">
        <f t="shared" si="0"/>
        <v>May</v>
      </c>
      <c r="D10" s="199">
        <v>25</v>
      </c>
      <c r="E10" s="196" t="s">
        <v>76</v>
      </c>
      <c r="F10" s="196"/>
      <c r="G10" s="196" t="s">
        <v>69</v>
      </c>
      <c r="H10" s="201">
        <v>8</v>
      </c>
      <c r="I10" s="196">
        <f t="shared" si="2"/>
        <v>6</v>
      </c>
      <c r="J10" s="196" t="s">
        <v>79</v>
      </c>
      <c r="K10" s="196" t="s">
        <v>13</v>
      </c>
      <c r="L10" s="197"/>
      <c r="M10" s="197"/>
      <c r="N10" s="197"/>
      <c r="O10" s="197"/>
      <c r="P10" s="197"/>
      <c r="Q10" s="197"/>
      <c r="R10" s="197"/>
      <c r="S10" s="197"/>
      <c r="T10" s="197"/>
      <c r="U10" s="197"/>
      <c r="V10" s="197"/>
    </row>
    <row r="11" spans="1:22" ht="21" customHeight="1" x14ac:dyDescent="0.2">
      <c r="A11" s="240">
        <v>45808</v>
      </c>
      <c r="B11" s="250" t="str">
        <f t="shared" si="1"/>
        <v>Sat</v>
      </c>
      <c r="C11" s="196" t="str">
        <f t="shared" si="0"/>
        <v>May</v>
      </c>
      <c r="D11" s="199">
        <v>25</v>
      </c>
      <c r="E11" s="196" t="s">
        <v>76</v>
      </c>
      <c r="F11" s="196"/>
      <c r="G11" s="196" t="s">
        <v>69</v>
      </c>
      <c r="H11" s="201">
        <v>10</v>
      </c>
      <c r="I11" s="196">
        <f t="shared" si="2"/>
        <v>6</v>
      </c>
      <c r="J11" s="196" t="s">
        <v>79</v>
      </c>
      <c r="K11" s="196" t="s">
        <v>13</v>
      </c>
      <c r="L11" s="197"/>
      <c r="M11" s="197"/>
      <c r="N11" s="197"/>
      <c r="O11" s="197"/>
      <c r="P11" s="197"/>
      <c r="Q11" s="197"/>
      <c r="R11" s="197"/>
      <c r="S11" s="197"/>
      <c r="T11" s="197"/>
      <c r="U11" s="197"/>
      <c r="V11" s="197"/>
    </row>
    <row r="12" spans="1:22" ht="21" customHeight="1" x14ac:dyDescent="0.2">
      <c r="A12" s="240">
        <v>45817</v>
      </c>
      <c r="B12" s="250" t="str">
        <f t="shared" si="1"/>
        <v>Mon</v>
      </c>
      <c r="C12" s="196" t="str">
        <f t="shared" si="0"/>
        <v>June</v>
      </c>
      <c r="D12" s="195">
        <v>25</v>
      </c>
      <c r="E12" s="196" t="s">
        <v>76</v>
      </c>
      <c r="F12" s="196"/>
      <c r="G12" s="196" t="s">
        <v>69</v>
      </c>
      <c r="H12" s="201">
        <v>8</v>
      </c>
      <c r="I12" s="196">
        <f t="shared" si="2"/>
        <v>9</v>
      </c>
      <c r="J12" s="196" t="s">
        <v>79</v>
      </c>
      <c r="K12" s="196" t="s">
        <v>13</v>
      </c>
      <c r="L12" s="197"/>
      <c r="M12" s="197"/>
      <c r="N12" s="197"/>
      <c r="O12" s="197"/>
      <c r="P12" s="197"/>
      <c r="Q12" s="197"/>
      <c r="R12" s="197"/>
      <c r="S12" s="197"/>
      <c r="T12" s="197"/>
      <c r="U12" s="197"/>
      <c r="V12" s="197"/>
    </row>
    <row r="13" spans="1:22" ht="21" customHeight="1" x14ac:dyDescent="0.2">
      <c r="A13" s="240">
        <v>45823</v>
      </c>
      <c r="B13" s="250" t="str">
        <f t="shared" si="1"/>
        <v>Sun</v>
      </c>
      <c r="C13" s="194" t="str">
        <f t="shared" si="0"/>
        <v>June</v>
      </c>
      <c r="D13" s="199">
        <v>25</v>
      </c>
      <c r="E13" s="196" t="s">
        <v>68</v>
      </c>
      <c r="F13" s="196" t="s">
        <v>126</v>
      </c>
      <c r="G13" s="196" t="s">
        <v>69</v>
      </c>
      <c r="H13" s="201">
        <v>8</v>
      </c>
      <c r="I13" s="196">
        <f t="shared" si="2"/>
        <v>6</v>
      </c>
      <c r="J13" s="196" t="s">
        <v>79</v>
      </c>
      <c r="K13" s="196" t="s">
        <v>13</v>
      </c>
      <c r="L13" s="197"/>
      <c r="M13" s="197"/>
      <c r="N13" s="197"/>
      <c r="O13" s="197"/>
      <c r="P13" s="197"/>
      <c r="Q13" s="197"/>
      <c r="R13" s="197"/>
      <c r="S13" s="197"/>
      <c r="T13" s="197"/>
      <c r="U13" s="197"/>
      <c r="V13" s="197"/>
    </row>
    <row r="14" spans="1:22" ht="21" customHeight="1" x14ac:dyDescent="0.2">
      <c r="A14" s="240">
        <v>45831</v>
      </c>
      <c r="B14" s="250" t="str">
        <f t="shared" si="1"/>
        <v>Mon</v>
      </c>
      <c r="C14" s="196" t="str">
        <f t="shared" si="0"/>
        <v>June</v>
      </c>
      <c r="D14" s="199">
        <v>25</v>
      </c>
      <c r="E14" s="196" t="s">
        <v>76</v>
      </c>
      <c r="F14" s="196"/>
      <c r="G14" s="196" t="s">
        <v>69</v>
      </c>
      <c r="H14" s="201">
        <v>6</v>
      </c>
      <c r="I14" s="196">
        <f t="shared" si="2"/>
        <v>8</v>
      </c>
      <c r="J14" s="196" t="s">
        <v>79</v>
      </c>
      <c r="K14" s="196" t="s">
        <v>13</v>
      </c>
      <c r="L14" s="197"/>
      <c r="M14" s="197"/>
      <c r="N14" s="197"/>
      <c r="O14" s="197"/>
      <c r="P14" s="197"/>
      <c r="Q14" s="197"/>
      <c r="R14" s="197"/>
      <c r="S14" s="197"/>
      <c r="T14" s="197"/>
      <c r="U14" s="197"/>
      <c r="V14" s="197"/>
    </row>
    <row r="15" spans="1:22" ht="21" customHeight="1" x14ac:dyDescent="0.2">
      <c r="A15" s="240">
        <v>45837</v>
      </c>
      <c r="B15" s="250" t="str">
        <f t="shared" si="1"/>
        <v>Sun</v>
      </c>
      <c r="C15" s="194" t="str">
        <f t="shared" si="0"/>
        <v>June</v>
      </c>
      <c r="D15" s="199">
        <v>25</v>
      </c>
      <c r="E15" s="196" t="s">
        <v>76</v>
      </c>
      <c r="F15" s="196"/>
      <c r="G15" s="196" t="s">
        <v>69</v>
      </c>
      <c r="H15" s="201">
        <v>5</v>
      </c>
      <c r="I15" s="196">
        <f t="shared" si="2"/>
        <v>6</v>
      </c>
      <c r="J15" s="196" t="s">
        <v>81</v>
      </c>
      <c r="K15" s="196" t="s">
        <v>13</v>
      </c>
      <c r="L15" s="197"/>
      <c r="M15" s="197"/>
      <c r="N15" s="197"/>
      <c r="O15" s="197"/>
      <c r="P15" s="197"/>
      <c r="Q15" s="197"/>
      <c r="R15" s="197"/>
      <c r="S15" s="197"/>
      <c r="T15" s="197"/>
      <c r="U15" s="197"/>
      <c r="V15" s="197"/>
    </row>
    <row r="16" spans="1:22" ht="21" customHeight="1" x14ac:dyDescent="0.2">
      <c r="A16" s="240">
        <v>45844</v>
      </c>
      <c r="B16" s="250" t="str">
        <f t="shared" si="1"/>
        <v>Sun</v>
      </c>
      <c r="C16" s="196" t="str">
        <f t="shared" si="0"/>
        <v>July</v>
      </c>
      <c r="D16" s="195">
        <v>25</v>
      </c>
      <c r="E16" s="196" t="s">
        <v>76</v>
      </c>
      <c r="F16" s="196"/>
      <c r="G16" s="196" t="s">
        <v>69</v>
      </c>
      <c r="H16" s="201">
        <v>5</v>
      </c>
      <c r="I16" s="196">
        <f t="shared" si="2"/>
        <v>7</v>
      </c>
      <c r="J16" s="196" t="s">
        <v>81</v>
      </c>
      <c r="K16" s="196" t="s">
        <v>13</v>
      </c>
      <c r="L16" s="197"/>
      <c r="M16" s="197"/>
      <c r="N16" s="197"/>
      <c r="O16" s="197"/>
      <c r="P16" s="197"/>
      <c r="Q16" s="197"/>
      <c r="R16" s="197"/>
      <c r="S16" s="197"/>
      <c r="T16" s="197"/>
      <c r="U16" s="197"/>
      <c r="V16" s="197"/>
    </row>
    <row r="17" spans="1:22" ht="21" customHeight="1" x14ac:dyDescent="0.2">
      <c r="A17" s="240">
        <v>45852</v>
      </c>
      <c r="B17" s="250" t="str">
        <f t="shared" si="1"/>
        <v>Mon</v>
      </c>
      <c r="C17" s="196" t="str">
        <f t="shared" si="0"/>
        <v>July</v>
      </c>
      <c r="D17" s="199">
        <v>25</v>
      </c>
      <c r="E17" s="196" t="s">
        <v>76</v>
      </c>
      <c r="F17" s="196" t="s">
        <v>77</v>
      </c>
      <c r="G17" s="196" t="s">
        <v>69</v>
      </c>
      <c r="H17" s="201">
        <v>10</v>
      </c>
      <c r="I17" s="196">
        <f t="shared" si="2"/>
        <v>8</v>
      </c>
      <c r="J17" s="196" t="s">
        <v>81</v>
      </c>
      <c r="K17" s="196" t="s">
        <v>13</v>
      </c>
      <c r="L17" s="197"/>
      <c r="M17" s="197"/>
      <c r="N17" s="197"/>
      <c r="O17" s="197"/>
      <c r="P17" s="197"/>
      <c r="Q17" s="197"/>
      <c r="R17" s="197"/>
      <c r="S17" s="197"/>
      <c r="T17" s="197"/>
      <c r="U17" s="197"/>
      <c r="V17" s="197"/>
    </row>
    <row r="18" spans="1:22" ht="21" customHeight="1" x14ac:dyDescent="0.2">
      <c r="A18" s="240">
        <v>45859</v>
      </c>
      <c r="B18" s="250" t="str">
        <f t="shared" si="1"/>
        <v>Mon</v>
      </c>
      <c r="C18" s="196" t="str">
        <f t="shared" si="0"/>
        <v>July</v>
      </c>
      <c r="D18" s="199">
        <v>25</v>
      </c>
      <c r="E18" s="196" t="s">
        <v>76</v>
      </c>
      <c r="F18" s="196"/>
      <c r="G18" s="196" t="s">
        <v>69</v>
      </c>
      <c r="H18" s="201">
        <v>6</v>
      </c>
      <c r="I18" s="196">
        <f t="shared" si="2"/>
        <v>7</v>
      </c>
      <c r="J18" s="196" t="s">
        <v>81</v>
      </c>
      <c r="K18" s="196" t="s">
        <v>13</v>
      </c>
      <c r="L18" s="197"/>
      <c r="M18" s="197"/>
      <c r="N18" s="197"/>
      <c r="O18" s="197"/>
      <c r="P18" s="197"/>
      <c r="Q18" s="197"/>
      <c r="R18" s="197"/>
      <c r="S18" s="197"/>
      <c r="T18" s="197"/>
      <c r="U18" s="197"/>
      <c r="V18" s="197"/>
    </row>
    <row r="19" spans="1:22" ht="21" customHeight="1" x14ac:dyDescent="0.2">
      <c r="A19" s="240">
        <v>45866</v>
      </c>
      <c r="B19" s="250" t="str">
        <f t="shared" si="1"/>
        <v>Mon</v>
      </c>
      <c r="C19" s="196" t="str">
        <f t="shared" si="0"/>
        <v>July</v>
      </c>
      <c r="D19" s="199">
        <v>25</v>
      </c>
      <c r="E19" s="196" t="s">
        <v>76</v>
      </c>
      <c r="F19" s="196"/>
      <c r="G19" s="196" t="s">
        <v>69</v>
      </c>
      <c r="H19" s="201">
        <v>8</v>
      </c>
      <c r="I19" s="196">
        <f t="shared" si="2"/>
        <v>7</v>
      </c>
      <c r="J19" s="196" t="s">
        <v>81</v>
      </c>
      <c r="K19" s="196" t="s">
        <v>13</v>
      </c>
      <c r="L19" s="197"/>
      <c r="M19" s="197"/>
      <c r="N19" s="197"/>
      <c r="O19" s="197"/>
      <c r="P19" s="197"/>
      <c r="Q19" s="197"/>
      <c r="R19" s="197"/>
      <c r="S19" s="197"/>
      <c r="T19" s="197"/>
      <c r="U19" s="197"/>
      <c r="V19" s="197"/>
    </row>
    <row r="20" spans="1:22" ht="21" customHeight="1" x14ac:dyDescent="0.2">
      <c r="A20" s="240">
        <v>45873</v>
      </c>
      <c r="B20" s="250" t="str">
        <f t="shared" si="1"/>
        <v>Mon</v>
      </c>
      <c r="C20" s="196" t="str">
        <f t="shared" si="0"/>
        <v>August</v>
      </c>
      <c r="D20" s="199">
        <v>25</v>
      </c>
      <c r="E20" s="196" t="s">
        <v>76</v>
      </c>
      <c r="F20" s="196"/>
      <c r="G20" s="196" t="s">
        <v>69</v>
      </c>
      <c r="H20" s="201">
        <v>8</v>
      </c>
      <c r="I20" s="196">
        <f t="shared" si="2"/>
        <v>7</v>
      </c>
      <c r="J20" s="196" t="s">
        <v>81</v>
      </c>
      <c r="K20" s="196" t="s">
        <v>13</v>
      </c>
      <c r="L20" s="197"/>
      <c r="M20" s="197"/>
      <c r="N20" s="197"/>
      <c r="O20" s="197"/>
      <c r="P20" s="197"/>
      <c r="Q20" s="197"/>
      <c r="R20" s="197"/>
      <c r="S20" s="197"/>
      <c r="T20" s="197"/>
      <c r="U20" s="197"/>
      <c r="V20" s="197"/>
    </row>
    <row r="21" spans="1:22" ht="21" customHeight="1" x14ac:dyDescent="0.2">
      <c r="A21" s="240">
        <v>45879</v>
      </c>
      <c r="B21" s="250" t="str">
        <f t="shared" si="1"/>
        <v>Sun</v>
      </c>
      <c r="C21" s="196" t="str">
        <f t="shared" si="0"/>
        <v>August</v>
      </c>
      <c r="D21" s="199">
        <v>25</v>
      </c>
      <c r="E21" s="196" t="s">
        <v>76</v>
      </c>
      <c r="F21" s="196"/>
      <c r="G21" s="196" t="s">
        <v>69</v>
      </c>
      <c r="H21" s="201">
        <v>6</v>
      </c>
      <c r="I21" s="196">
        <f t="shared" si="2"/>
        <v>6</v>
      </c>
      <c r="J21" s="196" t="s">
        <v>81</v>
      </c>
      <c r="K21" s="196" t="s">
        <v>13</v>
      </c>
      <c r="L21" s="197"/>
      <c r="M21" s="197"/>
      <c r="N21" s="197"/>
      <c r="O21" s="197"/>
      <c r="P21" s="197"/>
      <c r="Q21" s="197"/>
      <c r="R21" s="197"/>
      <c r="S21" s="197"/>
      <c r="T21" s="197"/>
      <c r="U21" s="197"/>
      <c r="V21" s="197"/>
    </row>
    <row r="22" spans="1:22" ht="21" customHeight="1" x14ac:dyDescent="0.2">
      <c r="A22" s="240">
        <v>45886</v>
      </c>
      <c r="B22" s="250" t="str">
        <f t="shared" si="1"/>
        <v>Sun</v>
      </c>
      <c r="C22" s="196" t="str">
        <f t="shared" si="0"/>
        <v>August</v>
      </c>
      <c r="D22" s="199">
        <v>25</v>
      </c>
      <c r="E22" s="196" t="s">
        <v>76</v>
      </c>
      <c r="F22" s="196"/>
      <c r="G22" s="196" t="s">
        <v>69</v>
      </c>
      <c r="H22" s="201">
        <v>11</v>
      </c>
      <c r="I22" s="196">
        <f t="shared" si="2"/>
        <v>7</v>
      </c>
      <c r="J22" s="196" t="s">
        <v>81</v>
      </c>
      <c r="K22" s="196" t="s">
        <v>13</v>
      </c>
      <c r="L22" s="197"/>
      <c r="M22" s="197"/>
      <c r="N22" s="197"/>
      <c r="O22" s="197"/>
      <c r="P22" s="197"/>
      <c r="Q22" s="197"/>
      <c r="R22" s="197"/>
      <c r="S22" s="197"/>
      <c r="T22" s="197"/>
      <c r="U22" s="197"/>
      <c r="V22" s="197"/>
    </row>
    <row r="23" spans="1:22" ht="21" customHeight="1" x14ac:dyDescent="0.2">
      <c r="A23" s="240">
        <v>45894</v>
      </c>
      <c r="B23" s="250" t="str">
        <f t="shared" si="1"/>
        <v>Mon</v>
      </c>
      <c r="C23" s="196" t="str">
        <f t="shared" si="0"/>
        <v>August</v>
      </c>
      <c r="D23" s="199">
        <v>25</v>
      </c>
      <c r="E23" s="196" t="s">
        <v>76</v>
      </c>
      <c r="F23" s="196"/>
      <c r="G23" s="196" t="s">
        <v>69</v>
      </c>
      <c r="H23" s="201">
        <v>11</v>
      </c>
      <c r="I23" s="196">
        <f t="shared" si="2"/>
        <v>8</v>
      </c>
      <c r="J23" s="196" t="s">
        <v>81</v>
      </c>
      <c r="K23" s="196" t="s">
        <v>13</v>
      </c>
      <c r="L23" s="197"/>
      <c r="M23" s="197"/>
      <c r="N23" s="197"/>
      <c r="O23" s="197"/>
      <c r="P23" s="197"/>
      <c r="Q23" s="197"/>
      <c r="R23" s="197"/>
      <c r="S23" s="197"/>
      <c r="T23" s="197"/>
      <c r="U23" s="197"/>
      <c r="V23" s="197"/>
    </row>
    <row r="24" spans="1:22" ht="21" customHeight="1" x14ac:dyDescent="0.25">
      <c r="A24" s="240">
        <v>45902</v>
      </c>
      <c r="B24" s="250" t="str">
        <f t="shared" si="1"/>
        <v>Tue</v>
      </c>
      <c r="C24" s="196" t="str">
        <f t="shared" si="0"/>
        <v>September</v>
      </c>
      <c r="D24" s="199">
        <v>25</v>
      </c>
      <c r="E24" s="196" t="s">
        <v>76</v>
      </c>
      <c r="F24" s="196"/>
      <c r="G24" s="196" t="s">
        <v>69</v>
      </c>
      <c r="H24" s="201">
        <v>8</v>
      </c>
      <c r="I24" s="196">
        <f t="shared" si="2"/>
        <v>8</v>
      </c>
      <c r="J24" s="196" t="s">
        <v>81</v>
      </c>
      <c r="K24" s="196" t="s">
        <v>13</v>
      </c>
      <c r="L24" s="197"/>
      <c r="M24" s="202" t="s">
        <v>74</v>
      </c>
      <c r="N24" s="202" t="s">
        <v>70</v>
      </c>
      <c r="O24" s="202" t="s">
        <v>79</v>
      </c>
      <c r="P24" s="202" t="s">
        <v>81</v>
      </c>
      <c r="Q24" s="197"/>
      <c r="R24" s="197"/>
      <c r="S24" s="197"/>
      <c r="T24" s="197"/>
      <c r="U24" s="197"/>
      <c r="V24" s="197"/>
    </row>
    <row r="25" spans="1:22" ht="21" customHeight="1" x14ac:dyDescent="0.2">
      <c r="A25" s="240">
        <v>45910</v>
      </c>
      <c r="B25" s="250" t="str">
        <f t="shared" si="1"/>
        <v>Wed</v>
      </c>
      <c r="C25" s="196" t="str">
        <f t="shared" si="0"/>
        <v>September</v>
      </c>
      <c r="D25" s="199">
        <v>25</v>
      </c>
      <c r="E25" s="196" t="s">
        <v>76</v>
      </c>
      <c r="F25" s="196"/>
      <c r="G25" s="196" t="s">
        <v>69</v>
      </c>
      <c r="H25" s="201">
        <v>6</v>
      </c>
      <c r="I25" s="196">
        <f t="shared" si="2"/>
        <v>8</v>
      </c>
      <c r="J25" s="196" t="s">
        <v>81</v>
      </c>
      <c r="K25" s="196" t="s">
        <v>13</v>
      </c>
      <c r="L25" s="197"/>
      <c r="M25" s="203">
        <f t="shared" ref="M25:P25" si="3">COUNTIF($J$3:$J$50,M24)</f>
        <v>3</v>
      </c>
      <c r="N25" s="203">
        <f t="shared" si="3"/>
        <v>1</v>
      </c>
      <c r="O25" s="203">
        <f t="shared" si="3"/>
        <v>8</v>
      </c>
      <c r="P25" s="203">
        <f t="shared" si="3"/>
        <v>15</v>
      </c>
      <c r="Q25" s="197"/>
      <c r="R25" s="197"/>
      <c r="S25" s="197"/>
      <c r="T25" s="197"/>
      <c r="U25" s="197"/>
      <c r="V25" s="197"/>
    </row>
    <row r="26" spans="1:22" ht="21" customHeight="1" x14ac:dyDescent="0.2">
      <c r="A26" s="240">
        <v>45917</v>
      </c>
      <c r="B26" s="250" t="str">
        <f t="shared" si="1"/>
        <v>Wed</v>
      </c>
      <c r="C26" s="196" t="str">
        <f t="shared" si="0"/>
        <v>September</v>
      </c>
      <c r="D26" s="199">
        <v>25</v>
      </c>
      <c r="E26" s="196" t="s">
        <v>76</v>
      </c>
      <c r="F26" s="196"/>
      <c r="G26" s="196" t="s">
        <v>69</v>
      </c>
      <c r="H26" s="201">
        <v>6</v>
      </c>
      <c r="I26" s="196">
        <f t="shared" si="2"/>
        <v>7</v>
      </c>
      <c r="J26" s="196" t="s">
        <v>81</v>
      </c>
      <c r="K26" s="196" t="s">
        <v>13</v>
      </c>
      <c r="L26" s="197"/>
      <c r="M26" s="201"/>
      <c r="N26" s="201"/>
      <c r="O26" s="201"/>
      <c r="P26" s="201"/>
      <c r="Q26" s="197"/>
      <c r="R26" s="197"/>
      <c r="S26" s="197"/>
      <c r="T26" s="197"/>
      <c r="U26" s="197"/>
      <c r="V26" s="197"/>
    </row>
    <row r="27" spans="1:22" ht="21" customHeight="1" x14ac:dyDescent="0.25">
      <c r="A27" s="240">
        <v>45925</v>
      </c>
      <c r="B27" s="250" t="str">
        <f t="shared" si="1"/>
        <v>Thu</v>
      </c>
      <c r="C27" s="196" t="str">
        <f t="shared" si="0"/>
        <v>September</v>
      </c>
      <c r="D27" s="199">
        <v>25</v>
      </c>
      <c r="E27" s="196" t="s">
        <v>68</v>
      </c>
      <c r="F27" s="196"/>
      <c r="G27" s="196" t="s">
        <v>69</v>
      </c>
      <c r="H27" s="201">
        <v>6</v>
      </c>
      <c r="I27" s="196">
        <f t="shared" si="2"/>
        <v>8</v>
      </c>
      <c r="J27" s="196" t="s">
        <v>81</v>
      </c>
      <c r="K27" s="196" t="s">
        <v>13</v>
      </c>
      <c r="L27" s="197"/>
      <c r="M27" s="202" t="s">
        <v>13</v>
      </c>
      <c r="N27" s="202" t="s">
        <v>80</v>
      </c>
      <c r="O27" s="201"/>
      <c r="P27" s="204"/>
      <c r="Q27" s="197"/>
      <c r="R27" s="197"/>
      <c r="S27" s="197"/>
      <c r="T27" s="197"/>
      <c r="U27" s="197"/>
      <c r="V27" s="197"/>
    </row>
    <row r="28" spans="1:22" ht="21" customHeight="1" x14ac:dyDescent="0.2">
      <c r="A28" s="240">
        <v>45932</v>
      </c>
      <c r="B28" s="250" t="str">
        <f t="shared" si="1"/>
        <v>Thu</v>
      </c>
      <c r="C28" s="196" t="str">
        <f t="shared" si="0"/>
        <v>October</v>
      </c>
      <c r="D28" s="199">
        <v>25</v>
      </c>
      <c r="E28" s="196" t="s">
        <v>68</v>
      </c>
      <c r="F28" s="196"/>
      <c r="G28" s="196" t="s">
        <v>69</v>
      </c>
      <c r="H28" s="201">
        <v>8</v>
      </c>
      <c r="I28" s="196">
        <f t="shared" si="2"/>
        <v>7</v>
      </c>
      <c r="J28" s="196" t="s">
        <v>81</v>
      </c>
      <c r="K28" s="196" t="s">
        <v>13</v>
      </c>
      <c r="L28" s="197"/>
      <c r="M28" s="203">
        <f t="shared" ref="M28:N28" si="4">COUNTIF($K$3:$K$66,M27)</f>
        <v>27</v>
      </c>
      <c r="N28" s="203">
        <f t="shared" si="4"/>
        <v>0</v>
      </c>
      <c r="O28" s="201"/>
      <c r="P28" s="204"/>
      <c r="Q28" s="197"/>
      <c r="R28" s="197"/>
      <c r="S28" s="197"/>
      <c r="T28" s="197"/>
      <c r="U28" s="197"/>
      <c r="V28" s="197"/>
    </row>
    <row r="29" spans="1:22" ht="21" customHeight="1" x14ac:dyDescent="0.2">
      <c r="A29" s="240">
        <v>45939</v>
      </c>
      <c r="B29" s="250" t="str">
        <f t="shared" si="1"/>
        <v>Thu</v>
      </c>
      <c r="C29" s="196" t="str">
        <f t="shared" si="0"/>
        <v>October</v>
      </c>
      <c r="D29" s="199">
        <v>25</v>
      </c>
      <c r="E29" s="196" t="s">
        <v>68</v>
      </c>
      <c r="F29" s="196"/>
      <c r="G29" s="196" t="s">
        <v>69</v>
      </c>
      <c r="H29" s="201">
        <v>5</v>
      </c>
      <c r="I29" s="196">
        <f t="shared" si="2"/>
        <v>7</v>
      </c>
      <c r="J29" s="196" t="s">
        <v>81</v>
      </c>
      <c r="K29" s="196" t="s">
        <v>13</v>
      </c>
      <c r="L29" s="197"/>
      <c r="M29" s="197"/>
      <c r="N29" s="197"/>
      <c r="O29" s="197"/>
      <c r="P29" s="197"/>
      <c r="Q29" s="197"/>
      <c r="R29" s="197"/>
      <c r="S29" s="197"/>
      <c r="T29" s="197"/>
      <c r="U29" s="197"/>
      <c r="V29" s="197"/>
    </row>
    <row r="30" spans="1:22" ht="21" customHeight="1" x14ac:dyDescent="0.2">
      <c r="A30" s="240"/>
      <c r="B30" s="250" t="str">
        <f t="shared" si="1"/>
        <v/>
      </c>
      <c r="C30" s="196" t="str">
        <f t="shared" si="0"/>
        <v/>
      </c>
      <c r="D30" s="199"/>
      <c r="E30" s="196"/>
      <c r="F30" s="196"/>
      <c r="G30" s="196"/>
      <c r="H30" s="197"/>
      <c r="I30" s="196" t="str">
        <f t="shared" si="2"/>
        <v/>
      </c>
      <c r="J30" s="196"/>
      <c r="K30" s="196"/>
      <c r="L30" s="197"/>
      <c r="M30" s="197"/>
      <c r="N30" s="197"/>
      <c r="O30" s="197"/>
      <c r="P30" s="197"/>
      <c r="Q30" s="197"/>
      <c r="R30" s="197"/>
      <c r="S30" s="197"/>
      <c r="T30" s="197"/>
      <c r="U30" s="197"/>
      <c r="V30" s="197"/>
    </row>
    <row r="31" spans="1:22" ht="21" customHeight="1" x14ac:dyDescent="0.2">
      <c r="A31" s="240"/>
      <c r="B31" s="250" t="str">
        <f t="shared" si="1"/>
        <v/>
      </c>
      <c r="C31" s="196" t="str">
        <f t="shared" si="0"/>
        <v/>
      </c>
      <c r="D31" s="195"/>
      <c r="E31" s="196"/>
      <c r="F31" s="196"/>
      <c r="G31" s="196"/>
      <c r="H31" s="196"/>
      <c r="I31" s="196" t="str">
        <f t="shared" si="2"/>
        <v/>
      </c>
      <c r="J31" s="196"/>
      <c r="K31" s="196"/>
      <c r="L31" s="197"/>
      <c r="M31" s="197"/>
      <c r="N31" s="197"/>
      <c r="O31" s="197"/>
      <c r="P31" s="197"/>
      <c r="Q31" s="197"/>
      <c r="R31" s="197"/>
      <c r="S31" s="197"/>
      <c r="T31" s="197"/>
      <c r="U31" s="197"/>
      <c r="V31" s="197"/>
    </row>
    <row r="32" spans="1:22" ht="21" customHeight="1" x14ac:dyDescent="0.2">
      <c r="A32" s="240"/>
      <c r="B32" s="250" t="str">
        <f t="shared" si="1"/>
        <v/>
      </c>
      <c r="C32" s="196" t="str">
        <f t="shared" si="0"/>
        <v/>
      </c>
      <c r="D32" s="199"/>
      <c r="E32" s="196"/>
      <c r="F32" s="196"/>
      <c r="G32" s="196"/>
      <c r="H32" s="197"/>
      <c r="I32" s="196" t="str">
        <f t="shared" si="2"/>
        <v/>
      </c>
      <c r="J32" s="196"/>
      <c r="K32" s="196"/>
      <c r="L32" s="197"/>
      <c r="M32" s="197"/>
      <c r="N32" s="197"/>
      <c r="O32" s="197"/>
      <c r="P32" s="197"/>
      <c r="Q32" s="197"/>
      <c r="R32" s="197"/>
      <c r="S32" s="197"/>
      <c r="T32" s="197"/>
      <c r="U32" s="197"/>
      <c r="V32" s="197"/>
    </row>
    <row r="33" spans="1:22" ht="21" customHeight="1" x14ac:dyDescent="0.2">
      <c r="A33" s="240"/>
      <c r="B33" s="250" t="str">
        <f t="shared" si="1"/>
        <v/>
      </c>
      <c r="C33" s="196" t="str">
        <f t="shared" si="0"/>
        <v/>
      </c>
      <c r="D33" s="199"/>
      <c r="E33" s="196"/>
      <c r="F33" s="196"/>
      <c r="G33" s="196"/>
      <c r="H33" s="197"/>
      <c r="I33" s="196" t="str">
        <f t="shared" si="2"/>
        <v/>
      </c>
      <c r="J33" s="196"/>
      <c r="K33" s="196"/>
      <c r="L33" s="197"/>
      <c r="M33" s="197"/>
      <c r="N33" s="197"/>
      <c r="O33" s="197"/>
      <c r="P33" s="197"/>
      <c r="Q33" s="197"/>
      <c r="R33" s="197"/>
      <c r="S33" s="197"/>
      <c r="T33" s="197"/>
      <c r="U33" s="197"/>
      <c r="V33" s="197"/>
    </row>
    <row r="34" spans="1:22" ht="21" customHeight="1" x14ac:dyDescent="0.2">
      <c r="A34" s="196"/>
      <c r="B34" s="250" t="str">
        <f t="shared" si="1"/>
        <v/>
      </c>
      <c r="C34" s="196"/>
      <c r="D34" s="197"/>
      <c r="E34" s="196"/>
      <c r="F34" s="196"/>
      <c r="G34" s="196"/>
      <c r="H34" s="197"/>
      <c r="I34" s="196" t="str">
        <f t="shared" si="2"/>
        <v/>
      </c>
      <c r="J34" s="197"/>
      <c r="K34" s="197"/>
      <c r="L34" s="197"/>
      <c r="M34" s="197"/>
      <c r="N34" s="197"/>
      <c r="O34" s="197"/>
      <c r="P34" s="197"/>
      <c r="Q34" s="197"/>
      <c r="R34" s="197"/>
      <c r="S34" s="197"/>
      <c r="T34" s="197"/>
      <c r="U34" s="197"/>
      <c r="V34" s="197"/>
    </row>
    <row r="35" spans="1:22" ht="21" customHeight="1" x14ac:dyDescent="0.2">
      <c r="A35" s="196"/>
      <c r="B35" s="250" t="str">
        <f t="shared" si="1"/>
        <v/>
      </c>
      <c r="C35" s="196"/>
      <c r="D35" s="197"/>
      <c r="E35" s="196"/>
      <c r="F35" s="196"/>
      <c r="G35" s="196"/>
      <c r="H35" s="197"/>
      <c r="I35" s="196" t="str">
        <f t="shared" si="2"/>
        <v/>
      </c>
      <c r="J35" s="197"/>
      <c r="K35" s="197"/>
      <c r="L35" s="197"/>
      <c r="M35" s="197"/>
      <c r="N35" s="197"/>
      <c r="O35" s="197"/>
      <c r="P35" s="197"/>
      <c r="Q35" s="197"/>
      <c r="R35" s="197"/>
      <c r="S35" s="197"/>
      <c r="T35" s="197"/>
      <c r="U35" s="197"/>
      <c r="V35" s="197"/>
    </row>
    <row r="36" spans="1:22" ht="21" customHeight="1" x14ac:dyDescent="0.2">
      <c r="A36" s="196"/>
      <c r="B36" s="250" t="str">
        <f t="shared" si="1"/>
        <v/>
      </c>
      <c r="C36" s="196"/>
      <c r="D36" s="197"/>
      <c r="E36" s="196"/>
      <c r="F36" s="196"/>
      <c r="G36" s="196"/>
      <c r="H36" s="197"/>
      <c r="I36" s="196" t="str">
        <f t="shared" si="2"/>
        <v/>
      </c>
      <c r="J36" s="197"/>
      <c r="K36" s="197"/>
      <c r="L36" s="197"/>
      <c r="M36" s="197"/>
      <c r="N36" s="197"/>
      <c r="O36" s="197"/>
      <c r="P36" s="197"/>
      <c r="Q36" s="197"/>
      <c r="R36" s="197"/>
      <c r="S36" s="197"/>
      <c r="T36" s="197"/>
      <c r="U36" s="197"/>
      <c r="V36" s="197"/>
    </row>
    <row r="37" spans="1:22" ht="21" customHeight="1" x14ac:dyDescent="0.2">
      <c r="A37" s="196"/>
      <c r="B37" s="250" t="str">
        <f t="shared" si="1"/>
        <v/>
      </c>
      <c r="C37" s="196"/>
      <c r="D37" s="197"/>
      <c r="E37" s="196"/>
      <c r="F37" s="196"/>
      <c r="G37" s="196"/>
      <c r="H37" s="197"/>
      <c r="I37" s="196" t="str">
        <f t="shared" si="2"/>
        <v/>
      </c>
      <c r="J37" s="197"/>
      <c r="K37" s="197"/>
      <c r="L37" s="197"/>
      <c r="M37" s="197"/>
      <c r="N37" s="197"/>
      <c r="O37" s="197"/>
      <c r="P37" s="197"/>
      <c r="Q37" s="197"/>
      <c r="R37" s="197"/>
      <c r="S37" s="197"/>
      <c r="T37" s="197"/>
      <c r="U37" s="197"/>
      <c r="V37" s="197"/>
    </row>
    <row r="38" spans="1:22" ht="21" customHeight="1" x14ac:dyDescent="0.2">
      <c r="A38" s="196"/>
      <c r="B38" s="250" t="str">
        <f t="shared" si="1"/>
        <v/>
      </c>
      <c r="C38" s="196"/>
      <c r="D38" s="197"/>
      <c r="E38" s="196"/>
      <c r="F38" s="196"/>
      <c r="G38" s="196"/>
      <c r="H38" s="197"/>
      <c r="I38" s="196" t="str">
        <f t="shared" si="2"/>
        <v/>
      </c>
      <c r="J38" s="197"/>
      <c r="K38" s="197"/>
      <c r="L38" s="197"/>
      <c r="M38" s="197"/>
      <c r="N38" s="197"/>
      <c r="O38" s="197"/>
      <c r="P38" s="197"/>
      <c r="Q38" s="197"/>
      <c r="R38" s="197"/>
      <c r="S38" s="197"/>
      <c r="T38" s="197"/>
      <c r="U38" s="197"/>
      <c r="V38" s="197"/>
    </row>
    <row r="39" spans="1:22" ht="21" customHeight="1" x14ac:dyDescent="0.2">
      <c r="A39" s="196"/>
      <c r="B39" s="250" t="str">
        <f t="shared" si="1"/>
        <v/>
      </c>
      <c r="C39" s="196"/>
      <c r="D39" s="197"/>
      <c r="E39" s="196"/>
      <c r="F39" s="196"/>
      <c r="G39" s="196"/>
      <c r="H39" s="197"/>
      <c r="I39" s="196" t="str">
        <f t="shared" si="2"/>
        <v/>
      </c>
      <c r="J39" s="197"/>
      <c r="K39" s="197"/>
      <c r="L39" s="197"/>
      <c r="M39" s="197"/>
      <c r="N39" s="197"/>
      <c r="O39" s="197"/>
      <c r="P39" s="197"/>
      <c r="Q39" s="197"/>
      <c r="R39" s="197"/>
      <c r="S39" s="197"/>
      <c r="T39" s="197"/>
      <c r="U39" s="197"/>
      <c r="V39" s="197"/>
    </row>
    <row r="40" spans="1:22" ht="21" customHeight="1" x14ac:dyDescent="0.2">
      <c r="A40" s="196"/>
      <c r="B40" s="250" t="str">
        <f t="shared" si="1"/>
        <v/>
      </c>
      <c r="C40" s="196"/>
      <c r="D40" s="197"/>
      <c r="E40" s="196"/>
      <c r="F40" s="196"/>
      <c r="G40" s="196"/>
      <c r="H40" s="197"/>
      <c r="I40" s="196" t="str">
        <f t="shared" si="2"/>
        <v/>
      </c>
      <c r="J40" s="197"/>
      <c r="K40" s="197"/>
      <c r="L40" s="197"/>
      <c r="M40" s="197"/>
      <c r="N40" s="197"/>
      <c r="O40" s="197"/>
      <c r="P40" s="197"/>
      <c r="Q40" s="197"/>
      <c r="R40" s="197"/>
      <c r="S40" s="197"/>
      <c r="T40" s="197"/>
      <c r="U40" s="197"/>
      <c r="V40" s="197"/>
    </row>
    <row r="41" spans="1:22" ht="21" customHeight="1" x14ac:dyDescent="0.2">
      <c r="A41" s="196"/>
      <c r="B41" s="250" t="str">
        <f t="shared" si="1"/>
        <v/>
      </c>
      <c r="C41" s="196"/>
      <c r="D41" s="197"/>
      <c r="E41" s="196"/>
      <c r="F41" s="196"/>
      <c r="G41" s="196"/>
      <c r="H41" s="197"/>
      <c r="I41" s="196" t="str">
        <f t="shared" si="2"/>
        <v/>
      </c>
      <c r="J41" s="197"/>
      <c r="K41" s="197"/>
      <c r="L41" s="197"/>
      <c r="M41" s="197"/>
      <c r="N41" s="197"/>
      <c r="O41" s="197"/>
      <c r="P41" s="197"/>
      <c r="Q41" s="197"/>
      <c r="R41" s="197"/>
      <c r="S41" s="197"/>
      <c r="T41" s="197"/>
      <c r="U41" s="197"/>
      <c r="V41" s="197"/>
    </row>
    <row r="42" spans="1:22" ht="21" customHeight="1" x14ac:dyDescent="0.2">
      <c r="A42" s="196"/>
      <c r="B42" s="250" t="str">
        <f t="shared" si="1"/>
        <v/>
      </c>
      <c r="C42" s="196"/>
      <c r="D42" s="197"/>
      <c r="E42" s="196"/>
      <c r="F42" s="196"/>
      <c r="G42" s="196"/>
      <c r="H42" s="197"/>
      <c r="I42" s="196" t="str">
        <f t="shared" si="2"/>
        <v/>
      </c>
      <c r="J42" s="197"/>
      <c r="K42" s="197"/>
      <c r="L42" s="197"/>
      <c r="M42" s="197"/>
      <c r="N42" s="197"/>
      <c r="O42" s="197"/>
      <c r="P42" s="197"/>
      <c r="Q42" s="197"/>
      <c r="R42" s="197"/>
      <c r="S42" s="197"/>
      <c r="T42" s="197"/>
      <c r="U42" s="197"/>
      <c r="V42" s="197"/>
    </row>
    <row r="43" spans="1:22" ht="21" customHeight="1" x14ac:dyDescent="0.2">
      <c r="A43" s="196"/>
      <c r="B43" s="250" t="str">
        <f t="shared" si="1"/>
        <v/>
      </c>
      <c r="C43" s="196"/>
      <c r="D43" s="197"/>
      <c r="E43" s="196"/>
      <c r="F43" s="196"/>
      <c r="G43" s="196"/>
      <c r="H43" s="197"/>
      <c r="I43" s="196" t="str">
        <f t="shared" si="2"/>
        <v/>
      </c>
      <c r="J43" s="197"/>
      <c r="K43" s="197"/>
      <c r="L43" s="197"/>
      <c r="M43" s="197"/>
      <c r="N43" s="197"/>
      <c r="O43" s="197"/>
      <c r="P43" s="197"/>
      <c r="Q43" s="197"/>
      <c r="R43" s="197"/>
      <c r="S43" s="197"/>
      <c r="T43" s="197"/>
      <c r="U43" s="197"/>
      <c r="V43" s="197"/>
    </row>
    <row r="44" spans="1:22" ht="21" customHeight="1" x14ac:dyDescent="0.2">
      <c r="A44" s="196"/>
      <c r="B44" s="250" t="str">
        <f t="shared" si="1"/>
        <v/>
      </c>
      <c r="C44" s="196"/>
      <c r="D44" s="197"/>
      <c r="E44" s="196"/>
      <c r="F44" s="196"/>
      <c r="G44" s="196"/>
      <c r="H44" s="197"/>
      <c r="I44" s="196" t="str">
        <f t="shared" si="2"/>
        <v/>
      </c>
      <c r="J44" s="197"/>
      <c r="K44" s="197"/>
      <c r="L44" s="197"/>
      <c r="M44" s="197"/>
      <c r="N44" s="197"/>
      <c r="O44" s="197"/>
      <c r="P44" s="197"/>
      <c r="Q44" s="197"/>
      <c r="R44" s="197"/>
      <c r="S44" s="197"/>
      <c r="T44" s="197"/>
      <c r="U44" s="197"/>
      <c r="V44" s="197"/>
    </row>
    <row r="45" spans="1:22" ht="21" customHeight="1" x14ac:dyDescent="0.2">
      <c r="A45" s="196"/>
      <c r="B45" s="250" t="str">
        <f t="shared" si="1"/>
        <v/>
      </c>
      <c r="C45" s="196"/>
      <c r="D45" s="197"/>
      <c r="E45" s="196"/>
      <c r="F45" s="196"/>
      <c r="G45" s="196"/>
      <c r="H45" s="197"/>
      <c r="I45" s="196" t="str">
        <f t="shared" si="2"/>
        <v/>
      </c>
      <c r="J45" s="197"/>
      <c r="K45" s="197"/>
      <c r="L45" s="197"/>
      <c r="M45" s="197"/>
      <c r="N45" s="197"/>
      <c r="O45" s="197"/>
      <c r="P45" s="197"/>
      <c r="Q45" s="197"/>
      <c r="R45" s="197"/>
      <c r="S45" s="197"/>
      <c r="T45" s="197"/>
      <c r="U45" s="197"/>
      <c r="V45" s="197"/>
    </row>
    <row r="46" spans="1:22" ht="21" customHeight="1" x14ac:dyDescent="0.2">
      <c r="A46" s="196"/>
      <c r="B46" s="250" t="str">
        <f t="shared" si="1"/>
        <v/>
      </c>
      <c r="C46" s="196"/>
      <c r="D46" s="197"/>
      <c r="E46" s="196"/>
      <c r="F46" s="196"/>
      <c r="G46" s="196"/>
      <c r="H46" s="197"/>
      <c r="I46" s="196" t="str">
        <f t="shared" si="2"/>
        <v/>
      </c>
      <c r="J46" s="197"/>
      <c r="K46" s="197"/>
      <c r="L46" s="197"/>
      <c r="M46" s="197"/>
      <c r="N46" s="197"/>
      <c r="O46" s="197"/>
      <c r="P46" s="197"/>
      <c r="Q46" s="197"/>
      <c r="R46" s="197"/>
      <c r="S46" s="197"/>
      <c r="T46" s="197"/>
      <c r="U46" s="197"/>
      <c r="V46" s="197"/>
    </row>
    <row r="47" spans="1:22" ht="21" customHeight="1" x14ac:dyDescent="0.2">
      <c r="A47" s="196"/>
      <c r="B47" s="250" t="str">
        <f t="shared" si="1"/>
        <v/>
      </c>
      <c r="C47" s="196"/>
      <c r="D47" s="197"/>
      <c r="E47" s="196"/>
      <c r="F47" s="196"/>
      <c r="G47" s="196"/>
      <c r="H47" s="197"/>
      <c r="I47" s="196" t="str">
        <f t="shared" si="2"/>
        <v/>
      </c>
      <c r="J47" s="197"/>
      <c r="K47" s="197"/>
      <c r="L47" s="197"/>
      <c r="M47" s="197"/>
      <c r="N47" s="197"/>
      <c r="O47" s="197"/>
      <c r="P47" s="197"/>
      <c r="Q47" s="197"/>
      <c r="R47" s="197"/>
      <c r="S47" s="197"/>
      <c r="T47" s="197"/>
      <c r="U47" s="197"/>
      <c r="V47" s="197"/>
    </row>
    <row r="48" spans="1:22" ht="21" customHeight="1" x14ac:dyDescent="0.2">
      <c r="A48" s="196"/>
      <c r="B48" s="250" t="str">
        <f t="shared" si="1"/>
        <v/>
      </c>
      <c r="C48" s="196"/>
      <c r="D48" s="197"/>
      <c r="E48" s="196"/>
      <c r="F48" s="196"/>
      <c r="G48" s="196"/>
      <c r="H48" s="197"/>
      <c r="I48" s="197"/>
      <c r="J48" s="197"/>
      <c r="K48" s="197"/>
      <c r="L48" s="197"/>
      <c r="M48" s="197"/>
      <c r="N48" s="197"/>
      <c r="O48" s="197"/>
      <c r="P48" s="197"/>
      <c r="Q48" s="197"/>
      <c r="R48" s="197"/>
      <c r="S48" s="197"/>
      <c r="T48" s="197"/>
      <c r="U48" s="197"/>
      <c r="V48" s="197"/>
    </row>
    <row r="49" spans="1:22"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100</v>
      </c>
      <c r="N51" s="224">
        <f t="shared" si="6"/>
        <v>125</v>
      </c>
      <c r="O51" s="224">
        <f t="shared" si="6"/>
        <v>100</v>
      </c>
      <c r="P51" s="224">
        <f t="shared" si="6"/>
        <v>100</v>
      </c>
      <c r="Q51" s="224">
        <f t="shared" si="6"/>
        <v>100</v>
      </c>
      <c r="R51" s="224">
        <f t="shared" si="6"/>
        <v>100</v>
      </c>
      <c r="S51" s="224">
        <f t="shared" si="6"/>
        <v>50</v>
      </c>
      <c r="T51" s="224">
        <f t="shared" si="6"/>
        <v>0</v>
      </c>
      <c r="U51" s="224">
        <f t="shared" si="6"/>
        <v>0</v>
      </c>
      <c r="V51" s="229">
        <f t="shared" ref="V51:V54" si="7">SUM(L51:U51)</f>
        <v>675</v>
      </c>
    </row>
    <row r="52" spans="1:22" ht="21" customHeight="1" x14ac:dyDescent="0.25">
      <c r="A52" s="210">
        <f>COUNTA(A3:A48)</f>
        <v>27</v>
      </c>
      <c r="B52" s="248"/>
      <c r="C52" s="209"/>
      <c r="D52" s="230">
        <f>SUM(D3:D48)</f>
        <v>675</v>
      </c>
      <c r="E52" s="209"/>
      <c r="F52" s="209"/>
      <c r="G52" s="231"/>
      <c r="H52" s="217">
        <f>SUM(H3:H50)</f>
        <v>199</v>
      </c>
      <c r="I52" s="218">
        <f>H52/60</f>
        <v>3.3166666666666669</v>
      </c>
      <c r="J52" s="230">
        <f>D52/I52</f>
        <v>203.51758793969847</v>
      </c>
      <c r="K52" s="212" t="s">
        <v>100</v>
      </c>
      <c r="L52" s="232">
        <f t="shared" ref="L52:U52" si="8">L51*0.07</f>
        <v>0</v>
      </c>
      <c r="M52" s="232">
        <f t="shared" si="8"/>
        <v>7.0000000000000009</v>
      </c>
      <c r="N52" s="232">
        <f t="shared" si="8"/>
        <v>8.75</v>
      </c>
      <c r="O52" s="232">
        <f t="shared" si="8"/>
        <v>7.0000000000000009</v>
      </c>
      <c r="P52" s="232">
        <f t="shared" si="8"/>
        <v>7.0000000000000009</v>
      </c>
      <c r="Q52" s="232">
        <f t="shared" si="8"/>
        <v>7.0000000000000009</v>
      </c>
      <c r="R52" s="232">
        <f t="shared" si="8"/>
        <v>7.0000000000000009</v>
      </c>
      <c r="S52" s="232">
        <f t="shared" si="8"/>
        <v>3.5000000000000004</v>
      </c>
      <c r="T52" s="232">
        <f t="shared" si="8"/>
        <v>0</v>
      </c>
      <c r="U52" s="232">
        <f t="shared" si="8"/>
        <v>0</v>
      </c>
      <c r="V52" s="233">
        <f t="shared" si="7"/>
        <v>47.25</v>
      </c>
    </row>
    <row r="53" spans="1:22"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107</v>
      </c>
      <c r="N53" s="232">
        <f t="shared" si="10"/>
        <v>133.75</v>
      </c>
      <c r="O53" s="232">
        <f t="shared" si="10"/>
        <v>107</v>
      </c>
      <c r="P53" s="232">
        <f t="shared" si="10"/>
        <v>107</v>
      </c>
      <c r="Q53" s="232">
        <f t="shared" si="10"/>
        <v>107</v>
      </c>
      <c r="R53" s="232">
        <f t="shared" si="10"/>
        <v>107</v>
      </c>
      <c r="S53" s="232">
        <f t="shared" si="10"/>
        <v>53.5</v>
      </c>
      <c r="T53" s="232">
        <f t="shared" si="10"/>
        <v>0</v>
      </c>
      <c r="U53" s="232">
        <f t="shared" si="10"/>
        <v>0</v>
      </c>
      <c r="V53" s="233">
        <f t="shared" si="7"/>
        <v>722.25</v>
      </c>
    </row>
    <row r="54" spans="1:22"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4</v>
      </c>
      <c r="N54" s="203">
        <f t="shared" si="11"/>
        <v>5</v>
      </c>
      <c r="O54" s="203">
        <f t="shared" si="11"/>
        <v>4</v>
      </c>
      <c r="P54" s="203">
        <f t="shared" si="11"/>
        <v>4</v>
      </c>
      <c r="Q54" s="203">
        <f t="shared" si="11"/>
        <v>4</v>
      </c>
      <c r="R54" s="203">
        <f t="shared" si="11"/>
        <v>4</v>
      </c>
      <c r="S54" s="203">
        <f t="shared" si="11"/>
        <v>2</v>
      </c>
      <c r="T54" s="203">
        <f t="shared" si="11"/>
        <v>0</v>
      </c>
      <c r="U54" s="203">
        <f t="shared" si="11"/>
        <v>0</v>
      </c>
      <c r="V54" s="234">
        <f t="shared" si="7"/>
        <v>27</v>
      </c>
    </row>
    <row r="55" spans="1:22" ht="12.75" x14ac:dyDescent="0.2">
      <c r="C55" s="18"/>
      <c r="E55" s="18"/>
      <c r="F55" s="18"/>
      <c r="G55" s="18"/>
    </row>
    <row r="56" spans="1:22" ht="12.75" x14ac:dyDescent="0.2">
      <c r="C56" s="18"/>
      <c r="E56" s="18"/>
      <c r="F56" s="18"/>
      <c r="G56" s="18"/>
    </row>
    <row r="57" spans="1:22" ht="12.75" x14ac:dyDescent="0.2">
      <c r="C57" s="18"/>
      <c r="E57" s="18"/>
      <c r="F57" s="18"/>
      <c r="G57" s="18"/>
    </row>
    <row r="58" spans="1:22" ht="12.75" x14ac:dyDescent="0.2">
      <c r="C58" s="18"/>
      <c r="E58" s="18"/>
      <c r="F58" s="18"/>
      <c r="G58" s="18"/>
    </row>
    <row r="59" spans="1:22" ht="12.75" x14ac:dyDescent="0.2">
      <c r="C59" s="18"/>
      <c r="E59" s="18"/>
      <c r="F59" s="18"/>
      <c r="G59" s="18"/>
    </row>
    <row r="60" spans="1:22" ht="12.75" x14ac:dyDescent="0.2">
      <c r="C60" s="18"/>
      <c r="E60" s="18"/>
      <c r="F60" s="18"/>
      <c r="G60" s="18"/>
    </row>
    <row r="61" spans="1:22" ht="12.75" x14ac:dyDescent="0.2">
      <c r="C61" s="18"/>
      <c r="E61" s="18"/>
      <c r="F61" s="18"/>
      <c r="G61" s="18"/>
    </row>
    <row r="62" spans="1:22" ht="12.75" x14ac:dyDescent="0.2">
      <c r="C62" s="18"/>
      <c r="E62" s="18"/>
      <c r="F62" s="18"/>
      <c r="G62" s="18"/>
    </row>
    <row r="63" spans="1:22" ht="12.75" x14ac:dyDescent="0.2">
      <c r="C63" s="18"/>
      <c r="E63" s="18"/>
      <c r="F63" s="18"/>
      <c r="G63" s="18"/>
    </row>
    <row r="64" spans="1:22" ht="12.75" x14ac:dyDescent="0.2">
      <c r="C64" s="18"/>
      <c r="E64" s="18"/>
      <c r="F64" s="18"/>
      <c r="G64" s="18"/>
    </row>
    <row r="65" spans="3:7" ht="12.75" x14ac:dyDescent="0.2">
      <c r="C65" s="18"/>
      <c r="E65" s="18"/>
      <c r="F65" s="18"/>
      <c r="G65" s="18"/>
    </row>
    <row r="66" spans="3:7" ht="12.75" x14ac:dyDescent="0.2">
      <c r="C66" s="18"/>
      <c r="E66" s="18"/>
      <c r="F66" s="18"/>
      <c r="G66" s="18"/>
    </row>
    <row r="67" spans="3:7" ht="12.75" x14ac:dyDescent="0.2">
      <c r="C67" s="18"/>
      <c r="E67" s="18"/>
      <c r="F67" s="18"/>
      <c r="G67" s="18"/>
    </row>
    <row r="68" spans="3:7" ht="12.75" x14ac:dyDescent="0.2">
      <c r="C68" s="18"/>
      <c r="E68" s="18"/>
      <c r="F68" s="18"/>
      <c r="G68" s="18"/>
    </row>
    <row r="69" spans="3:7" ht="12.75" x14ac:dyDescent="0.2">
      <c r="C69" s="18"/>
      <c r="E69" s="18"/>
      <c r="F69" s="18"/>
      <c r="G69" s="18"/>
    </row>
    <row r="70" spans="3:7" ht="12.75" x14ac:dyDescent="0.2">
      <c r="C70" s="18"/>
      <c r="E70" s="18"/>
      <c r="F70" s="18"/>
      <c r="G70" s="18"/>
    </row>
    <row r="71" spans="3:7" ht="12.75" x14ac:dyDescent="0.2">
      <c r="C71" s="18"/>
      <c r="E71" s="18"/>
      <c r="F71" s="18"/>
      <c r="G71" s="18"/>
    </row>
    <row r="72" spans="3:7" ht="12.75" x14ac:dyDescent="0.2">
      <c r="C72" s="18"/>
      <c r="E72" s="18"/>
      <c r="F72" s="18"/>
      <c r="G72" s="18"/>
    </row>
    <row r="73" spans="3:7" ht="12.75" x14ac:dyDescent="0.2">
      <c r="C73" s="18"/>
      <c r="E73" s="18"/>
      <c r="F73" s="18"/>
      <c r="G73" s="18"/>
    </row>
    <row r="74" spans="3:7" ht="12.75" x14ac:dyDescent="0.2">
      <c r="C74" s="18"/>
      <c r="E74" s="18"/>
      <c r="F74" s="18"/>
      <c r="G74" s="18"/>
    </row>
    <row r="75" spans="3:7" ht="12.75" x14ac:dyDescent="0.2">
      <c r="C75" s="18"/>
      <c r="E75" s="18"/>
      <c r="F75" s="18"/>
      <c r="G75" s="18"/>
    </row>
    <row r="76" spans="3:7" ht="12.75" x14ac:dyDescent="0.2">
      <c r="C76" s="18"/>
      <c r="E76" s="18"/>
      <c r="F76" s="18"/>
      <c r="G76" s="18"/>
    </row>
    <row r="77" spans="3:7" ht="12.75" x14ac:dyDescent="0.2">
      <c r="C77" s="18"/>
      <c r="E77" s="18"/>
      <c r="F77" s="18"/>
      <c r="G77" s="18"/>
    </row>
    <row r="78" spans="3:7" ht="12.75" x14ac:dyDescent="0.2">
      <c r="C78" s="18"/>
      <c r="E78" s="18"/>
      <c r="F78" s="18"/>
      <c r="G78" s="18"/>
    </row>
    <row r="79" spans="3:7" ht="12.75" x14ac:dyDescent="0.2">
      <c r="C79" s="18"/>
      <c r="E79" s="18"/>
      <c r="F79" s="18"/>
      <c r="G79" s="18"/>
    </row>
    <row r="80" spans="3:7" ht="12.75" x14ac:dyDescent="0.2">
      <c r="C80" s="18"/>
      <c r="E80" s="18"/>
      <c r="F80" s="18"/>
      <c r="G80" s="18"/>
    </row>
    <row r="81" spans="3:7" ht="12.75" x14ac:dyDescent="0.2">
      <c r="C81" s="18"/>
      <c r="E81" s="18"/>
      <c r="F81" s="18"/>
      <c r="G81" s="18"/>
    </row>
    <row r="82" spans="3:7" ht="12.75" x14ac:dyDescent="0.2">
      <c r="C82" s="18"/>
      <c r="E82" s="18"/>
      <c r="F82" s="18"/>
      <c r="G82" s="18"/>
    </row>
    <row r="83" spans="3:7" ht="12.75" x14ac:dyDescent="0.2">
      <c r="C83" s="18"/>
      <c r="E83" s="18"/>
      <c r="F83" s="18"/>
      <c r="G83" s="18"/>
    </row>
    <row r="84" spans="3:7" ht="12.75" x14ac:dyDescent="0.2">
      <c r="C84" s="18"/>
      <c r="E84" s="18"/>
      <c r="F84" s="18"/>
      <c r="G84" s="18"/>
    </row>
    <row r="85" spans="3:7" ht="12.75" x14ac:dyDescent="0.2">
      <c r="C85" s="18"/>
      <c r="E85" s="18"/>
      <c r="F85" s="18"/>
      <c r="G85" s="18"/>
    </row>
    <row r="86" spans="3:7" ht="12.75" x14ac:dyDescent="0.2">
      <c r="C86" s="18"/>
      <c r="E86" s="18"/>
      <c r="F86" s="18"/>
      <c r="G86" s="18"/>
    </row>
    <row r="87" spans="3:7" ht="12.75" x14ac:dyDescent="0.2">
      <c r="C87" s="18"/>
      <c r="E87" s="18"/>
      <c r="F87" s="18"/>
      <c r="G87" s="18"/>
    </row>
    <row r="88" spans="3:7" ht="12.75" x14ac:dyDescent="0.2">
      <c r="C88" s="18"/>
      <c r="E88" s="18"/>
      <c r="F88" s="18"/>
      <c r="G88" s="18"/>
    </row>
    <row r="89" spans="3:7" ht="12.75" x14ac:dyDescent="0.2">
      <c r="C89" s="18"/>
      <c r="E89" s="18"/>
      <c r="F89" s="18"/>
      <c r="G89" s="18"/>
    </row>
    <row r="90" spans="3:7" ht="12.75" x14ac:dyDescent="0.2">
      <c r="C90" s="18"/>
      <c r="E90" s="18"/>
      <c r="F90" s="18"/>
      <c r="G90" s="18"/>
    </row>
    <row r="91" spans="3:7" ht="12.75" x14ac:dyDescent="0.2">
      <c r="C91" s="18"/>
      <c r="E91" s="18"/>
      <c r="F91" s="18"/>
      <c r="G91" s="18"/>
    </row>
    <row r="92" spans="3:7" ht="12.75" x14ac:dyDescent="0.2">
      <c r="C92" s="18"/>
      <c r="E92" s="18"/>
      <c r="F92" s="18"/>
      <c r="G92" s="18"/>
    </row>
    <row r="93" spans="3:7" ht="12.75" x14ac:dyDescent="0.2">
      <c r="C93" s="18"/>
      <c r="E93" s="18"/>
      <c r="F93" s="18"/>
      <c r="G93" s="18"/>
    </row>
    <row r="94" spans="3:7" ht="12.75" x14ac:dyDescent="0.2">
      <c r="C94" s="18"/>
      <c r="E94" s="18"/>
      <c r="F94" s="18"/>
      <c r="G94" s="18"/>
    </row>
    <row r="95" spans="3:7" ht="12.75" x14ac:dyDescent="0.2">
      <c r="C95" s="18"/>
      <c r="E95" s="18"/>
      <c r="F95" s="18"/>
      <c r="G95" s="18"/>
    </row>
    <row r="96" spans="3:7" ht="12.75" x14ac:dyDescent="0.2">
      <c r="C96" s="18"/>
      <c r="E96" s="18"/>
      <c r="F96" s="18"/>
      <c r="G96" s="18"/>
    </row>
    <row r="97" spans="3:7" ht="12.75" x14ac:dyDescent="0.2">
      <c r="C97" s="18"/>
      <c r="E97" s="18"/>
      <c r="F97" s="18"/>
      <c r="G97" s="18"/>
    </row>
    <row r="98" spans="3:7" ht="12.75" x14ac:dyDescent="0.2">
      <c r="C98" s="18"/>
      <c r="E98" s="18"/>
      <c r="F98" s="18"/>
      <c r="G98" s="18"/>
    </row>
    <row r="99" spans="3:7" ht="12.75" x14ac:dyDescent="0.2">
      <c r="C99" s="18"/>
      <c r="E99" s="18"/>
      <c r="F99" s="18"/>
      <c r="G99" s="18"/>
    </row>
    <row r="100" spans="3:7" ht="12.75" x14ac:dyDescent="0.2">
      <c r="C100" s="18"/>
      <c r="E100" s="18"/>
      <c r="F100" s="18"/>
      <c r="G100" s="18"/>
    </row>
    <row r="101" spans="3:7" ht="12.75" x14ac:dyDescent="0.2">
      <c r="C101" s="18"/>
      <c r="E101" s="18"/>
      <c r="F101" s="18"/>
      <c r="G101" s="18"/>
    </row>
    <row r="102" spans="3:7" ht="12.75" x14ac:dyDescent="0.2">
      <c r="C102" s="18"/>
      <c r="E102" s="18"/>
      <c r="F102" s="18"/>
      <c r="G102" s="18"/>
    </row>
    <row r="103" spans="3:7" ht="12.75" x14ac:dyDescent="0.2">
      <c r="C103" s="18"/>
      <c r="E103" s="18"/>
      <c r="F103" s="18"/>
      <c r="G103" s="18"/>
    </row>
    <row r="104" spans="3:7" ht="12.75" x14ac:dyDescent="0.2">
      <c r="C104" s="18"/>
      <c r="E104" s="18"/>
      <c r="F104" s="18"/>
      <c r="G104" s="18"/>
    </row>
    <row r="105" spans="3:7" ht="12.75" x14ac:dyDescent="0.2">
      <c r="C105" s="18"/>
      <c r="E105" s="18"/>
      <c r="F105" s="18"/>
      <c r="G105" s="18"/>
    </row>
    <row r="106" spans="3:7" ht="12.75" x14ac:dyDescent="0.2">
      <c r="C106" s="18"/>
      <c r="E106" s="18"/>
      <c r="F106" s="18"/>
      <c r="G106" s="18"/>
    </row>
    <row r="107" spans="3:7" ht="12.75" x14ac:dyDescent="0.2">
      <c r="C107" s="18"/>
      <c r="E107" s="18"/>
      <c r="F107" s="18"/>
      <c r="G107" s="18"/>
    </row>
    <row r="108" spans="3:7" ht="12.75" x14ac:dyDescent="0.2">
      <c r="C108" s="18"/>
      <c r="E108" s="18"/>
      <c r="F108" s="18"/>
      <c r="G108" s="18"/>
    </row>
    <row r="109" spans="3:7" ht="12.75" x14ac:dyDescent="0.2">
      <c r="C109" s="18"/>
      <c r="E109" s="18"/>
      <c r="F109" s="18"/>
      <c r="G109" s="18"/>
    </row>
    <row r="110" spans="3:7" ht="12.75" x14ac:dyDescent="0.2">
      <c r="C110" s="18"/>
      <c r="E110" s="18"/>
      <c r="F110" s="18"/>
      <c r="G110" s="18"/>
    </row>
    <row r="111" spans="3:7" ht="12.75" x14ac:dyDescent="0.2">
      <c r="C111" s="18"/>
      <c r="E111" s="18"/>
      <c r="F111" s="18"/>
      <c r="G111" s="18"/>
    </row>
    <row r="112" spans="3:7" ht="12.75" x14ac:dyDescent="0.2">
      <c r="C112" s="18"/>
      <c r="E112" s="18"/>
      <c r="F112" s="18"/>
      <c r="G112" s="18"/>
    </row>
    <row r="113" spans="3:7" ht="12.75" x14ac:dyDescent="0.2">
      <c r="C113" s="18"/>
      <c r="E113" s="18"/>
      <c r="F113" s="18"/>
      <c r="G113" s="18"/>
    </row>
    <row r="114" spans="3:7" ht="12.75" x14ac:dyDescent="0.2">
      <c r="C114" s="18"/>
      <c r="E114" s="18"/>
      <c r="F114" s="18"/>
      <c r="G114" s="18"/>
    </row>
    <row r="115" spans="3:7" ht="12.75" x14ac:dyDescent="0.2">
      <c r="C115" s="18"/>
      <c r="E115" s="18"/>
      <c r="F115" s="18"/>
      <c r="G115" s="18"/>
    </row>
    <row r="116" spans="3:7" ht="12.75" x14ac:dyDescent="0.2">
      <c r="C116" s="18"/>
      <c r="E116" s="18"/>
      <c r="F116" s="18"/>
      <c r="G116" s="18"/>
    </row>
    <row r="117" spans="3:7" ht="12.75" x14ac:dyDescent="0.2">
      <c r="C117" s="18"/>
      <c r="E117" s="18"/>
      <c r="F117" s="18"/>
      <c r="G117" s="18"/>
    </row>
    <row r="118" spans="3:7" ht="12.75" x14ac:dyDescent="0.2">
      <c r="C118" s="18"/>
      <c r="E118" s="18"/>
      <c r="F118" s="18"/>
      <c r="G118" s="18"/>
    </row>
    <row r="119" spans="3:7" ht="12.75" x14ac:dyDescent="0.2">
      <c r="C119" s="18"/>
      <c r="E119" s="18"/>
      <c r="F119" s="18"/>
      <c r="G119" s="18"/>
    </row>
    <row r="120" spans="3:7" ht="12.75" x14ac:dyDescent="0.2">
      <c r="C120" s="18"/>
      <c r="E120" s="18"/>
      <c r="F120" s="18"/>
      <c r="G120" s="18"/>
    </row>
    <row r="121" spans="3:7" ht="12.75" x14ac:dyDescent="0.2">
      <c r="C121" s="18"/>
      <c r="E121" s="18"/>
      <c r="F121" s="18"/>
      <c r="G121" s="18"/>
    </row>
    <row r="122" spans="3:7" ht="12.75" x14ac:dyDescent="0.2">
      <c r="C122" s="18"/>
      <c r="E122" s="18"/>
      <c r="F122" s="18"/>
      <c r="G122" s="18"/>
    </row>
    <row r="123" spans="3:7" ht="12.75" x14ac:dyDescent="0.2">
      <c r="C123" s="18"/>
      <c r="E123" s="18"/>
      <c r="F123" s="18"/>
      <c r="G123" s="18"/>
    </row>
    <row r="124" spans="3:7" ht="12.75" x14ac:dyDescent="0.2">
      <c r="C124" s="18"/>
      <c r="E124" s="18"/>
      <c r="F124" s="18"/>
      <c r="G124" s="18"/>
    </row>
    <row r="125" spans="3:7" ht="12.75" x14ac:dyDescent="0.2">
      <c r="C125" s="18"/>
      <c r="E125" s="18"/>
      <c r="F125" s="18"/>
      <c r="G125" s="18"/>
    </row>
    <row r="126" spans="3:7" ht="12.75" x14ac:dyDescent="0.2">
      <c r="C126" s="18"/>
      <c r="E126" s="18"/>
      <c r="F126" s="18"/>
      <c r="G126" s="18"/>
    </row>
    <row r="127" spans="3:7" ht="12.75" x14ac:dyDescent="0.2">
      <c r="C127" s="18"/>
      <c r="E127" s="18"/>
      <c r="F127" s="18"/>
      <c r="G127" s="18"/>
    </row>
    <row r="128" spans="3:7" ht="12.75" x14ac:dyDescent="0.2">
      <c r="C128" s="18"/>
      <c r="E128" s="18"/>
      <c r="F128" s="18"/>
      <c r="G128" s="18"/>
    </row>
    <row r="129" spans="3:7" ht="12.75" x14ac:dyDescent="0.2">
      <c r="C129" s="18"/>
      <c r="E129" s="18"/>
      <c r="F129" s="18"/>
      <c r="G129" s="18"/>
    </row>
    <row r="130" spans="3:7" ht="12.75" x14ac:dyDescent="0.2">
      <c r="C130" s="18"/>
      <c r="E130" s="18"/>
      <c r="F130" s="18"/>
      <c r="G130" s="18"/>
    </row>
    <row r="131" spans="3:7" ht="12.75" x14ac:dyDescent="0.2">
      <c r="C131" s="18"/>
      <c r="E131" s="18"/>
      <c r="F131" s="18"/>
      <c r="G131" s="18"/>
    </row>
    <row r="132" spans="3:7" ht="12.75" x14ac:dyDescent="0.2">
      <c r="C132" s="18"/>
      <c r="E132" s="18"/>
      <c r="F132" s="18"/>
      <c r="G132" s="18"/>
    </row>
    <row r="133" spans="3:7" ht="12.75" x14ac:dyDescent="0.2">
      <c r="C133" s="18"/>
      <c r="E133" s="18"/>
      <c r="F133" s="18"/>
      <c r="G133" s="18"/>
    </row>
    <row r="134" spans="3:7" ht="12.75" x14ac:dyDescent="0.2">
      <c r="C134" s="18"/>
      <c r="E134" s="18"/>
      <c r="F134" s="18"/>
      <c r="G134" s="18"/>
    </row>
    <row r="135" spans="3:7" ht="12.75" x14ac:dyDescent="0.2">
      <c r="C135" s="18"/>
      <c r="E135" s="18"/>
      <c r="F135" s="18"/>
      <c r="G135" s="18"/>
    </row>
    <row r="136" spans="3:7" ht="12.75" x14ac:dyDescent="0.2">
      <c r="C136" s="18"/>
      <c r="E136" s="18"/>
      <c r="F136" s="18"/>
      <c r="G136" s="18"/>
    </row>
    <row r="137" spans="3:7" ht="12.75" x14ac:dyDescent="0.2">
      <c r="C137" s="18"/>
      <c r="E137" s="18"/>
      <c r="F137" s="18"/>
      <c r="G137" s="18"/>
    </row>
    <row r="138" spans="3:7" ht="12.75" x14ac:dyDescent="0.2">
      <c r="C138" s="18"/>
      <c r="E138" s="18"/>
      <c r="F138" s="18"/>
      <c r="G138" s="18"/>
    </row>
    <row r="139" spans="3:7" ht="12.75" x14ac:dyDescent="0.2">
      <c r="C139" s="18"/>
      <c r="E139" s="18"/>
      <c r="F139" s="18"/>
      <c r="G139" s="18"/>
    </row>
    <row r="140" spans="3:7" ht="12.75" x14ac:dyDescent="0.2">
      <c r="C140" s="18"/>
      <c r="E140" s="18"/>
      <c r="F140" s="18"/>
      <c r="G140" s="18"/>
    </row>
    <row r="141" spans="3:7" ht="12.75" x14ac:dyDescent="0.2">
      <c r="C141" s="18"/>
      <c r="E141" s="18"/>
      <c r="F141" s="18"/>
      <c r="G141" s="18"/>
    </row>
    <row r="142" spans="3:7" ht="12.75" x14ac:dyDescent="0.2">
      <c r="C142" s="18"/>
      <c r="E142" s="18"/>
      <c r="F142" s="18"/>
      <c r="G142" s="18"/>
    </row>
    <row r="143" spans="3:7" ht="12.75" x14ac:dyDescent="0.2">
      <c r="C143" s="18"/>
      <c r="E143" s="18"/>
      <c r="F143" s="18"/>
      <c r="G143" s="18"/>
    </row>
    <row r="144" spans="3:7" ht="12.75" x14ac:dyDescent="0.2">
      <c r="C144" s="18"/>
      <c r="E144" s="18"/>
      <c r="F144" s="18"/>
      <c r="G144" s="18"/>
    </row>
    <row r="145" spans="3:7" ht="12.75" x14ac:dyDescent="0.2">
      <c r="C145" s="18"/>
      <c r="E145" s="18"/>
      <c r="F145" s="18"/>
      <c r="G145" s="18"/>
    </row>
    <row r="146" spans="3:7" ht="12.75" x14ac:dyDescent="0.2">
      <c r="C146" s="18"/>
      <c r="E146" s="18"/>
      <c r="F146" s="18"/>
      <c r="G146" s="18"/>
    </row>
    <row r="147" spans="3:7" ht="12.75" x14ac:dyDescent="0.2">
      <c r="C147" s="18"/>
      <c r="E147" s="18"/>
      <c r="F147" s="18"/>
      <c r="G147" s="18"/>
    </row>
    <row r="148" spans="3:7" ht="12.75" x14ac:dyDescent="0.2">
      <c r="C148" s="18"/>
      <c r="E148" s="18"/>
      <c r="F148" s="18"/>
      <c r="G148" s="18"/>
    </row>
    <row r="149" spans="3:7" ht="12.75" x14ac:dyDescent="0.2">
      <c r="C149" s="18"/>
      <c r="E149" s="18"/>
      <c r="F149" s="18"/>
      <c r="G149" s="18"/>
    </row>
    <row r="150" spans="3:7" ht="12.75" x14ac:dyDescent="0.2">
      <c r="C150" s="18"/>
      <c r="E150" s="18"/>
      <c r="F150" s="18"/>
      <c r="G150" s="18"/>
    </row>
    <row r="151" spans="3:7" ht="12.75" x14ac:dyDescent="0.2">
      <c r="C151" s="18"/>
      <c r="E151" s="18"/>
      <c r="F151" s="18"/>
      <c r="G151" s="18"/>
    </row>
    <row r="152" spans="3:7" ht="12.75" x14ac:dyDescent="0.2">
      <c r="C152" s="18"/>
      <c r="E152" s="18"/>
      <c r="F152" s="18"/>
      <c r="G152" s="18"/>
    </row>
    <row r="153" spans="3:7" ht="12.75" x14ac:dyDescent="0.2">
      <c r="C153" s="18"/>
      <c r="E153" s="18"/>
      <c r="F153" s="18"/>
      <c r="G153" s="18"/>
    </row>
    <row r="154" spans="3:7" ht="12.75" x14ac:dyDescent="0.2">
      <c r="C154" s="18"/>
      <c r="E154" s="18"/>
      <c r="F154" s="18"/>
      <c r="G154" s="18"/>
    </row>
    <row r="155" spans="3:7" ht="12.75" x14ac:dyDescent="0.2">
      <c r="C155" s="18"/>
      <c r="E155" s="18"/>
      <c r="F155" s="18"/>
      <c r="G155" s="18"/>
    </row>
    <row r="156" spans="3:7" ht="12.75" x14ac:dyDescent="0.2">
      <c r="C156" s="18"/>
      <c r="E156" s="18"/>
      <c r="F156" s="18"/>
      <c r="G156" s="18"/>
    </row>
    <row r="157" spans="3:7" ht="12.75" x14ac:dyDescent="0.2">
      <c r="C157" s="18"/>
      <c r="E157" s="18"/>
      <c r="F157" s="18"/>
      <c r="G157" s="18"/>
    </row>
    <row r="158" spans="3:7" ht="12.75" x14ac:dyDescent="0.2">
      <c r="C158" s="18"/>
      <c r="E158" s="18"/>
      <c r="F158" s="18"/>
      <c r="G158" s="18"/>
    </row>
    <row r="159" spans="3:7" ht="12.75" x14ac:dyDescent="0.2">
      <c r="C159" s="18"/>
      <c r="E159" s="18"/>
      <c r="F159" s="18"/>
      <c r="G159" s="18"/>
    </row>
    <row r="160" spans="3:7" ht="12.75" x14ac:dyDescent="0.2">
      <c r="C160" s="18"/>
      <c r="E160" s="18"/>
      <c r="F160" s="18"/>
      <c r="G160" s="18"/>
    </row>
    <row r="161" spans="3:7" ht="12.75" x14ac:dyDescent="0.2">
      <c r="C161" s="18"/>
      <c r="E161" s="18"/>
      <c r="F161" s="18"/>
      <c r="G161" s="18"/>
    </row>
    <row r="162" spans="3:7" ht="12.75" x14ac:dyDescent="0.2">
      <c r="C162" s="18"/>
      <c r="E162" s="18"/>
      <c r="F162" s="18"/>
      <c r="G162" s="18"/>
    </row>
    <row r="163" spans="3:7" ht="12.75" x14ac:dyDescent="0.2">
      <c r="C163" s="18"/>
      <c r="E163" s="18"/>
      <c r="F163" s="18"/>
      <c r="G163" s="18"/>
    </row>
    <row r="164" spans="3:7" ht="12.75" x14ac:dyDescent="0.2">
      <c r="C164" s="18"/>
      <c r="E164" s="18"/>
      <c r="F164" s="18"/>
      <c r="G164" s="18"/>
    </row>
    <row r="165" spans="3:7" ht="12.75" x14ac:dyDescent="0.2">
      <c r="C165" s="18"/>
      <c r="E165" s="18"/>
      <c r="F165" s="18"/>
      <c r="G165" s="18"/>
    </row>
    <row r="166" spans="3:7" ht="12.75" x14ac:dyDescent="0.2">
      <c r="C166" s="18"/>
      <c r="E166" s="18"/>
      <c r="F166" s="18"/>
      <c r="G166" s="18"/>
    </row>
    <row r="167" spans="3:7" ht="12.75" x14ac:dyDescent="0.2">
      <c r="C167" s="18"/>
      <c r="E167" s="18"/>
      <c r="F167" s="18"/>
      <c r="G167" s="18"/>
    </row>
    <row r="168" spans="3:7" ht="12.75" x14ac:dyDescent="0.2">
      <c r="C168" s="18"/>
      <c r="E168" s="18"/>
      <c r="F168" s="18"/>
      <c r="G168" s="18"/>
    </row>
    <row r="169" spans="3:7" ht="12.75" x14ac:dyDescent="0.2">
      <c r="C169" s="18"/>
      <c r="E169" s="18"/>
      <c r="F169" s="18"/>
      <c r="G169" s="18"/>
    </row>
    <row r="170" spans="3:7" ht="12.75" x14ac:dyDescent="0.2">
      <c r="C170" s="18"/>
      <c r="E170" s="18"/>
      <c r="F170" s="18"/>
      <c r="G170" s="18"/>
    </row>
    <row r="171" spans="3:7" ht="12.75" x14ac:dyDescent="0.2">
      <c r="C171" s="18"/>
      <c r="E171" s="18"/>
      <c r="F171" s="18"/>
      <c r="G171" s="18"/>
    </row>
    <row r="172" spans="3:7" ht="12.75" x14ac:dyDescent="0.2">
      <c r="C172" s="18"/>
      <c r="E172" s="18"/>
      <c r="F172" s="18"/>
      <c r="G172" s="18"/>
    </row>
    <row r="173" spans="3:7" ht="12.75" x14ac:dyDescent="0.2">
      <c r="C173" s="18"/>
      <c r="E173" s="18"/>
      <c r="F173" s="18"/>
      <c r="G173" s="18"/>
    </row>
    <row r="174" spans="3:7" ht="12.75" x14ac:dyDescent="0.2">
      <c r="C174" s="18"/>
      <c r="E174" s="18"/>
      <c r="F174" s="18"/>
      <c r="G174" s="18"/>
    </row>
    <row r="175" spans="3:7" ht="12.75" x14ac:dyDescent="0.2">
      <c r="C175" s="18"/>
      <c r="E175" s="18"/>
      <c r="F175" s="18"/>
      <c r="G175" s="18"/>
    </row>
    <row r="176" spans="3:7" ht="12.75" x14ac:dyDescent="0.2">
      <c r="C176" s="18"/>
      <c r="E176" s="18"/>
      <c r="F176" s="18"/>
      <c r="G176" s="18"/>
    </row>
    <row r="177" spans="3:7" ht="12.75" x14ac:dyDescent="0.2">
      <c r="C177" s="18"/>
      <c r="E177" s="18"/>
      <c r="F177" s="18"/>
      <c r="G177" s="18"/>
    </row>
    <row r="178" spans="3:7" ht="12.75" x14ac:dyDescent="0.2">
      <c r="C178" s="18"/>
      <c r="E178" s="18"/>
      <c r="F178" s="18"/>
      <c r="G178" s="18"/>
    </row>
    <row r="179" spans="3:7" ht="12.75" x14ac:dyDescent="0.2">
      <c r="C179" s="18"/>
      <c r="E179" s="18"/>
      <c r="F179" s="18"/>
      <c r="G179" s="18"/>
    </row>
    <row r="180" spans="3:7" ht="12.75" x14ac:dyDescent="0.2">
      <c r="C180" s="18"/>
      <c r="E180" s="18"/>
      <c r="F180" s="18"/>
      <c r="G180" s="18"/>
    </row>
    <row r="181" spans="3:7" ht="12.75" x14ac:dyDescent="0.2">
      <c r="C181" s="18"/>
      <c r="E181" s="18"/>
      <c r="F181" s="18"/>
      <c r="G181" s="18"/>
    </row>
    <row r="182" spans="3:7" ht="12.75" x14ac:dyDescent="0.2">
      <c r="C182" s="18"/>
      <c r="E182" s="18"/>
      <c r="F182" s="18"/>
      <c r="G182" s="18"/>
    </row>
    <row r="183" spans="3:7" ht="12.75" x14ac:dyDescent="0.2">
      <c r="C183" s="18"/>
      <c r="E183" s="18"/>
      <c r="F183" s="18"/>
      <c r="G183" s="18"/>
    </row>
    <row r="184" spans="3:7" ht="12.75" x14ac:dyDescent="0.2">
      <c r="C184" s="18"/>
      <c r="E184" s="18"/>
      <c r="F184" s="18"/>
      <c r="G184" s="18"/>
    </row>
    <row r="185" spans="3:7" ht="12.75" x14ac:dyDescent="0.2">
      <c r="C185" s="18"/>
      <c r="E185" s="18"/>
      <c r="F185" s="18"/>
      <c r="G185" s="18"/>
    </row>
    <row r="186" spans="3:7" ht="12.75" x14ac:dyDescent="0.2">
      <c r="C186" s="18"/>
      <c r="E186" s="18"/>
      <c r="F186" s="18"/>
      <c r="G186" s="18"/>
    </row>
    <row r="187" spans="3:7" ht="12.75" x14ac:dyDescent="0.2">
      <c r="C187" s="18"/>
      <c r="E187" s="18"/>
      <c r="F187" s="18"/>
      <c r="G187" s="18"/>
    </row>
    <row r="188" spans="3:7" ht="12.75" x14ac:dyDescent="0.2">
      <c r="C188" s="18"/>
      <c r="E188" s="18"/>
      <c r="F188" s="18"/>
      <c r="G188" s="18"/>
    </row>
    <row r="189" spans="3:7" ht="12.75" x14ac:dyDescent="0.2">
      <c r="C189" s="18"/>
      <c r="E189" s="18"/>
      <c r="F189" s="18"/>
      <c r="G189" s="18"/>
    </row>
    <row r="190" spans="3:7" ht="12.75" x14ac:dyDescent="0.2">
      <c r="C190" s="18"/>
      <c r="E190" s="18"/>
      <c r="F190" s="18"/>
      <c r="G190" s="18"/>
    </row>
    <row r="191" spans="3:7" ht="12.75" x14ac:dyDescent="0.2">
      <c r="C191" s="18"/>
      <c r="E191" s="18"/>
      <c r="F191" s="18"/>
      <c r="G191" s="18"/>
    </row>
    <row r="192" spans="3:7" ht="12.75" x14ac:dyDescent="0.2">
      <c r="C192" s="18"/>
      <c r="E192" s="18"/>
      <c r="F192" s="18"/>
      <c r="G192" s="18"/>
    </row>
    <row r="193" spans="3:7" ht="12.75" x14ac:dyDescent="0.2">
      <c r="C193" s="18"/>
      <c r="E193" s="18"/>
      <c r="F193" s="18"/>
      <c r="G193" s="18"/>
    </row>
    <row r="194" spans="3:7" ht="12.75" x14ac:dyDescent="0.2">
      <c r="C194" s="18"/>
      <c r="E194" s="18"/>
      <c r="F194" s="18"/>
      <c r="G194" s="18"/>
    </row>
    <row r="195" spans="3:7" ht="12.75" x14ac:dyDescent="0.2">
      <c r="C195" s="18"/>
      <c r="E195" s="18"/>
      <c r="F195" s="18"/>
      <c r="G195" s="18"/>
    </row>
    <row r="196" spans="3:7" ht="12.75" x14ac:dyDescent="0.2">
      <c r="C196" s="18"/>
      <c r="E196" s="18"/>
      <c r="F196" s="18"/>
      <c r="G196" s="18"/>
    </row>
    <row r="197" spans="3:7" ht="12.75" x14ac:dyDescent="0.2">
      <c r="C197" s="18"/>
      <c r="E197" s="18"/>
      <c r="F197" s="18"/>
      <c r="G197" s="18"/>
    </row>
    <row r="198" spans="3:7" ht="12.75" x14ac:dyDescent="0.2">
      <c r="C198" s="18"/>
      <c r="E198" s="18"/>
      <c r="F198" s="18"/>
      <c r="G198" s="18"/>
    </row>
    <row r="199" spans="3:7" ht="12.75" x14ac:dyDescent="0.2">
      <c r="C199" s="18"/>
      <c r="E199" s="18"/>
      <c r="F199" s="18"/>
      <c r="G199" s="18"/>
    </row>
    <row r="200" spans="3:7" ht="12.75" x14ac:dyDescent="0.2">
      <c r="C200" s="18"/>
      <c r="E200" s="18"/>
      <c r="F200" s="18"/>
      <c r="G200" s="18"/>
    </row>
    <row r="201" spans="3:7" ht="12.75" x14ac:dyDescent="0.2">
      <c r="C201" s="18"/>
      <c r="E201" s="18"/>
      <c r="F201" s="18"/>
      <c r="G201" s="18"/>
    </row>
    <row r="202" spans="3:7" ht="12.75" x14ac:dyDescent="0.2">
      <c r="C202" s="18"/>
      <c r="E202" s="18"/>
      <c r="F202" s="18"/>
      <c r="G202" s="18"/>
    </row>
    <row r="203" spans="3:7" ht="12.75" x14ac:dyDescent="0.2">
      <c r="C203" s="18"/>
      <c r="E203" s="18"/>
      <c r="F203" s="18"/>
      <c r="G203" s="18"/>
    </row>
    <row r="204" spans="3:7" ht="12.75" x14ac:dyDescent="0.2">
      <c r="C204" s="18"/>
      <c r="E204" s="18"/>
      <c r="F204" s="18"/>
      <c r="G204" s="18"/>
    </row>
    <row r="205" spans="3:7" ht="12.75" x14ac:dyDescent="0.2">
      <c r="C205" s="18"/>
      <c r="E205" s="18"/>
      <c r="F205" s="18"/>
      <c r="G205" s="18"/>
    </row>
    <row r="206" spans="3:7" ht="12.75" x14ac:dyDescent="0.2">
      <c r="C206" s="18"/>
      <c r="E206" s="18"/>
      <c r="F206" s="18"/>
      <c r="G206" s="18"/>
    </row>
    <row r="207" spans="3:7" ht="12.75" x14ac:dyDescent="0.2">
      <c r="C207" s="18"/>
      <c r="E207" s="18"/>
      <c r="F207" s="18"/>
      <c r="G207" s="18"/>
    </row>
    <row r="208" spans="3:7" ht="12.75" x14ac:dyDescent="0.2">
      <c r="C208" s="18"/>
      <c r="E208" s="18"/>
      <c r="F208" s="18"/>
      <c r="G208" s="18"/>
    </row>
    <row r="209" spans="3:7" ht="12.75" x14ac:dyDescent="0.2">
      <c r="C209" s="18"/>
      <c r="E209" s="18"/>
      <c r="F209" s="18"/>
      <c r="G209" s="18"/>
    </row>
    <row r="210" spans="3:7" ht="12.75" x14ac:dyDescent="0.2">
      <c r="C210" s="18"/>
      <c r="E210" s="18"/>
      <c r="F210" s="18"/>
      <c r="G210" s="18"/>
    </row>
    <row r="211" spans="3:7" ht="12.75" x14ac:dyDescent="0.2">
      <c r="C211" s="18"/>
      <c r="E211" s="18"/>
      <c r="F211" s="18"/>
      <c r="G211" s="18"/>
    </row>
    <row r="212" spans="3:7" ht="12.75" x14ac:dyDescent="0.2">
      <c r="C212" s="18"/>
      <c r="E212" s="18"/>
      <c r="F212" s="18"/>
      <c r="G212" s="18"/>
    </row>
    <row r="213" spans="3:7" ht="12.75" x14ac:dyDescent="0.2">
      <c r="C213" s="18"/>
      <c r="E213" s="18"/>
      <c r="F213" s="18"/>
      <c r="G213" s="18"/>
    </row>
    <row r="214" spans="3:7" ht="12.75" x14ac:dyDescent="0.2">
      <c r="C214" s="18"/>
      <c r="E214" s="18"/>
      <c r="F214" s="18"/>
      <c r="G214" s="18"/>
    </row>
    <row r="215" spans="3:7" ht="12.75" x14ac:dyDescent="0.2">
      <c r="C215" s="18"/>
      <c r="E215" s="18"/>
      <c r="F215" s="18"/>
      <c r="G215" s="18"/>
    </row>
    <row r="216" spans="3:7" ht="12.75" x14ac:dyDescent="0.2">
      <c r="C216" s="18"/>
      <c r="E216" s="18"/>
      <c r="F216" s="18"/>
      <c r="G216" s="18"/>
    </row>
    <row r="217" spans="3:7" ht="12.75" x14ac:dyDescent="0.2">
      <c r="C217" s="18"/>
      <c r="E217" s="18"/>
      <c r="F217" s="18"/>
      <c r="G217" s="18"/>
    </row>
    <row r="218" spans="3:7" ht="12.75" x14ac:dyDescent="0.2">
      <c r="C218" s="18"/>
      <c r="E218" s="18"/>
      <c r="F218" s="18"/>
      <c r="G218" s="18"/>
    </row>
    <row r="219" spans="3:7" ht="12.75" x14ac:dyDescent="0.2">
      <c r="C219" s="18"/>
      <c r="E219" s="18"/>
      <c r="F219" s="18"/>
      <c r="G219" s="18"/>
    </row>
    <row r="220" spans="3:7" ht="12.75" x14ac:dyDescent="0.2">
      <c r="C220" s="18"/>
      <c r="E220" s="18"/>
      <c r="F220" s="18"/>
      <c r="G220" s="18"/>
    </row>
    <row r="221" spans="3:7" ht="12.75" x14ac:dyDescent="0.2">
      <c r="C221" s="18"/>
      <c r="E221" s="18"/>
      <c r="F221" s="18"/>
      <c r="G221" s="18"/>
    </row>
    <row r="222" spans="3:7" ht="12.75" x14ac:dyDescent="0.2">
      <c r="C222" s="18"/>
      <c r="E222" s="18"/>
      <c r="F222" s="18"/>
      <c r="G222" s="18"/>
    </row>
    <row r="223" spans="3:7" ht="12.75" x14ac:dyDescent="0.2">
      <c r="C223" s="18"/>
      <c r="E223" s="18"/>
      <c r="F223" s="18"/>
      <c r="G223" s="18"/>
    </row>
    <row r="224" spans="3:7" ht="12.75" x14ac:dyDescent="0.2">
      <c r="C224" s="18"/>
      <c r="E224" s="18"/>
      <c r="F224" s="18"/>
      <c r="G224" s="18"/>
    </row>
    <row r="225" spans="3:7" ht="12.75" x14ac:dyDescent="0.2">
      <c r="C225" s="18"/>
      <c r="E225" s="18"/>
      <c r="F225" s="18"/>
      <c r="G225" s="18"/>
    </row>
    <row r="226" spans="3:7" ht="12.75" x14ac:dyDescent="0.2">
      <c r="C226" s="18"/>
      <c r="E226" s="18"/>
      <c r="F226" s="18"/>
      <c r="G226" s="18"/>
    </row>
    <row r="227" spans="3:7" ht="12.75" x14ac:dyDescent="0.2">
      <c r="C227" s="18"/>
      <c r="E227" s="18"/>
      <c r="F227" s="18"/>
      <c r="G227" s="18"/>
    </row>
    <row r="228" spans="3:7" ht="12.75" x14ac:dyDescent="0.2">
      <c r="C228" s="18"/>
      <c r="E228" s="18"/>
      <c r="F228" s="18"/>
      <c r="G228" s="18"/>
    </row>
    <row r="229" spans="3:7" ht="12.75" x14ac:dyDescent="0.2">
      <c r="C229" s="18"/>
      <c r="E229" s="18"/>
      <c r="F229" s="18"/>
      <c r="G229" s="18"/>
    </row>
    <row r="230" spans="3:7" ht="12.75" x14ac:dyDescent="0.2">
      <c r="C230" s="18"/>
      <c r="E230" s="18"/>
      <c r="F230" s="18"/>
      <c r="G230" s="18"/>
    </row>
    <row r="231" spans="3:7" ht="12.75" x14ac:dyDescent="0.2">
      <c r="C231" s="18"/>
      <c r="E231" s="18"/>
      <c r="F231" s="18"/>
      <c r="G231" s="18"/>
    </row>
    <row r="232" spans="3:7" ht="12.75" x14ac:dyDescent="0.2">
      <c r="C232" s="18"/>
      <c r="E232" s="18"/>
      <c r="F232" s="18"/>
      <c r="G232" s="18"/>
    </row>
    <row r="233" spans="3:7" ht="12.75" x14ac:dyDescent="0.2">
      <c r="C233" s="18"/>
      <c r="E233" s="18"/>
      <c r="F233" s="18"/>
      <c r="G233" s="18"/>
    </row>
    <row r="234" spans="3:7" ht="12.75" x14ac:dyDescent="0.2">
      <c r="C234" s="18"/>
      <c r="E234" s="18"/>
      <c r="F234" s="18"/>
      <c r="G234" s="18"/>
    </row>
    <row r="235" spans="3:7" ht="12.75" x14ac:dyDescent="0.2">
      <c r="C235" s="18"/>
      <c r="E235" s="18"/>
      <c r="F235" s="18"/>
      <c r="G235" s="18"/>
    </row>
    <row r="236" spans="3:7" ht="12.75" x14ac:dyDescent="0.2">
      <c r="C236" s="18"/>
      <c r="E236" s="18"/>
      <c r="F236" s="18"/>
      <c r="G236" s="18"/>
    </row>
    <row r="237" spans="3:7" ht="12.75" x14ac:dyDescent="0.2">
      <c r="C237" s="18"/>
      <c r="E237" s="18"/>
      <c r="F237" s="18"/>
      <c r="G237" s="18"/>
    </row>
    <row r="238" spans="3:7" ht="12.75" x14ac:dyDescent="0.2">
      <c r="C238" s="18"/>
      <c r="E238" s="18"/>
      <c r="F238" s="18"/>
      <c r="G238" s="18"/>
    </row>
    <row r="239" spans="3:7" ht="12.75" x14ac:dyDescent="0.2">
      <c r="C239" s="18"/>
      <c r="E239" s="18"/>
      <c r="F239" s="18"/>
      <c r="G239" s="18"/>
    </row>
    <row r="240" spans="3:7" ht="12.75" x14ac:dyDescent="0.2">
      <c r="C240" s="18"/>
      <c r="E240" s="18"/>
      <c r="F240" s="18"/>
      <c r="G240" s="18"/>
    </row>
    <row r="241" spans="3:7" ht="12.75" x14ac:dyDescent="0.2">
      <c r="C241" s="18"/>
      <c r="E241" s="18"/>
      <c r="F241" s="18"/>
      <c r="G241" s="18"/>
    </row>
    <row r="242" spans="3:7" ht="12.75" x14ac:dyDescent="0.2">
      <c r="C242" s="18"/>
      <c r="E242" s="18"/>
      <c r="F242" s="18"/>
      <c r="G242" s="18"/>
    </row>
    <row r="243" spans="3:7" ht="12.75" x14ac:dyDescent="0.2">
      <c r="C243" s="18"/>
      <c r="E243" s="18"/>
      <c r="F243" s="18"/>
      <c r="G243" s="18"/>
    </row>
    <row r="244" spans="3:7" ht="12.75" x14ac:dyDescent="0.2">
      <c r="C244" s="18"/>
      <c r="E244" s="18"/>
      <c r="F244" s="18"/>
      <c r="G244" s="18"/>
    </row>
    <row r="245" spans="3:7" ht="12.75" x14ac:dyDescent="0.2">
      <c r="C245" s="18"/>
      <c r="E245" s="18"/>
      <c r="F245" s="18"/>
      <c r="G245" s="18"/>
    </row>
    <row r="246" spans="3:7" ht="12.75" x14ac:dyDescent="0.2">
      <c r="C246" s="18"/>
      <c r="E246" s="18"/>
      <c r="F246" s="18"/>
      <c r="G246" s="18"/>
    </row>
    <row r="247" spans="3:7" ht="12.75" x14ac:dyDescent="0.2">
      <c r="C247" s="18"/>
      <c r="E247" s="18"/>
      <c r="F247" s="18"/>
      <c r="G247" s="18"/>
    </row>
    <row r="248" spans="3:7" ht="12.75" x14ac:dyDescent="0.2">
      <c r="C248" s="18"/>
      <c r="E248" s="18"/>
      <c r="F248" s="18"/>
      <c r="G248" s="18"/>
    </row>
    <row r="249" spans="3:7" ht="12.75" x14ac:dyDescent="0.2">
      <c r="C249" s="18"/>
      <c r="E249" s="18"/>
      <c r="F249" s="18"/>
      <c r="G249" s="18"/>
    </row>
    <row r="250" spans="3:7" ht="12.75" x14ac:dyDescent="0.2">
      <c r="C250" s="18"/>
      <c r="E250" s="18"/>
      <c r="F250" s="18"/>
      <c r="G250" s="18"/>
    </row>
    <row r="251" spans="3:7" ht="12.75" x14ac:dyDescent="0.2">
      <c r="C251" s="18"/>
      <c r="E251" s="18"/>
      <c r="F251" s="18"/>
      <c r="G251" s="18"/>
    </row>
    <row r="252" spans="3:7" ht="12.75" x14ac:dyDescent="0.2">
      <c r="C252" s="18"/>
      <c r="E252" s="18"/>
      <c r="F252" s="18"/>
      <c r="G252" s="18"/>
    </row>
    <row r="253" spans="3:7" ht="12.75" x14ac:dyDescent="0.2">
      <c r="C253" s="18"/>
      <c r="E253" s="18"/>
      <c r="F253" s="18"/>
      <c r="G253" s="18"/>
    </row>
    <row r="254" spans="3:7" ht="12.75" x14ac:dyDescent="0.2">
      <c r="C254" s="18"/>
      <c r="E254" s="18"/>
      <c r="F254" s="18"/>
      <c r="G254" s="18"/>
    </row>
    <row r="255" spans="3:7" ht="12.75" x14ac:dyDescent="0.2">
      <c r="C255" s="18"/>
      <c r="E255" s="18"/>
      <c r="F255" s="18"/>
      <c r="G255" s="18"/>
    </row>
    <row r="256" spans="3:7" ht="12.75" x14ac:dyDescent="0.2">
      <c r="C256" s="18"/>
      <c r="E256" s="18"/>
      <c r="F256" s="18"/>
      <c r="G256" s="18"/>
    </row>
    <row r="257" spans="3:7" ht="12.75" x14ac:dyDescent="0.2">
      <c r="C257" s="18"/>
      <c r="E257" s="18"/>
      <c r="F257" s="18"/>
      <c r="G257" s="18"/>
    </row>
    <row r="258" spans="3:7" ht="12.75" x14ac:dyDescent="0.2">
      <c r="C258" s="18"/>
      <c r="E258" s="18"/>
      <c r="F258" s="18"/>
      <c r="G258" s="18"/>
    </row>
    <row r="259" spans="3:7" ht="12.75" x14ac:dyDescent="0.2">
      <c r="C259" s="18"/>
      <c r="E259" s="18"/>
      <c r="F259" s="18"/>
      <c r="G259" s="18"/>
    </row>
    <row r="260" spans="3:7" ht="12.75" x14ac:dyDescent="0.2">
      <c r="C260" s="18"/>
      <c r="E260" s="18"/>
      <c r="F260" s="18"/>
      <c r="G260" s="18"/>
    </row>
    <row r="261" spans="3:7" ht="12.75" x14ac:dyDescent="0.2">
      <c r="C261" s="18"/>
      <c r="E261" s="18"/>
      <c r="F261" s="18"/>
      <c r="G261" s="18"/>
    </row>
    <row r="262" spans="3:7" ht="12.75" x14ac:dyDescent="0.2">
      <c r="C262" s="18"/>
      <c r="E262" s="18"/>
      <c r="F262" s="18"/>
      <c r="G262" s="18"/>
    </row>
    <row r="263" spans="3:7" ht="12.75" x14ac:dyDescent="0.2">
      <c r="C263" s="18"/>
      <c r="E263" s="18"/>
      <c r="F263" s="18"/>
      <c r="G263" s="18"/>
    </row>
    <row r="264" spans="3:7" ht="12.75" x14ac:dyDescent="0.2">
      <c r="C264" s="18"/>
      <c r="E264" s="18"/>
      <c r="F264" s="18"/>
      <c r="G264" s="18"/>
    </row>
    <row r="265" spans="3:7" ht="12.75" x14ac:dyDescent="0.2">
      <c r="C265" s="18"/>
      <c r="E265" s="18"/>
      <c r="F265" s="18"/>
      <c r="G265" s="18"/>
    </row>
    <row r="266" spans="3:7" ht="12.75" x14ac:dyDescent="0.2">
      <c r="C266" s="18"/>
      <c r="E266" s="18"/>
      <c r="F266" s="18"/>
      <c r="G266" s="18"/>
    </row>
    <row r="267" spans="3:7" ht="12.75" x14ac:dyDescent="0.2">
      <c r="C267" s="18"/>
      <c r="E267" s="18"/>
      <c r="F267" s="18"/>
      <c r="G267" s="18"/>
    </row>
    <row r="268" spans="3:7" ht="12.75" x14ac:dyDescent="0.2">
      <c r="C268" s="18"/>
      <c r="E268" s="18"/>
      <c r="F268" s="18"/>
      <c r="G268" s="18"/>
    </row>
    <row r="269" spans="3:7" ht="12.75" x14ac:dyDescent="0.2">
      <c r="C269" s="18"/>
      <c r="E269" s="18"/>
      <c r="F269" s="18"/>
      <c r="G269" s="18"/>
    </row>
    <row r="270" spans="3:7" ht="12.75" x14ac:dyDescent="0.2">
      <c r="C270" s="18"/>
      <c r="E270" s="18"/>
      <c r="F270" s="18"/>
      <c r="G270" s="18"/>
    </row>
    <row r="271" spans="3:7" ht="12.75" x14ac:dyDescent="0.2">
      <c r="C271" s="18"/>
      <c r="E271" s="18"/>
      <c r="F271" s="18"/>
      <c r="G271" s="18"/>
    </row>
    <row r="272" spans="3:7" ht="12.75" x14ac:dyDescent="0.2">
      <c r="C272" s="18"/>
      <c r="E272" s="18"/>
      <c r="F272" s="18"/>
      <c r="G272" s="18"/>
    </row>
    <row r="273" spans="3:7" ht="12.75" x14ac:dyDescent="0.2">
      <c r="C273" s="18"/>
      <c r="E273" s="18"/>
      <c r="F273" s="18"/>
      <c r="G273" s="18"/>
    </row>
    <row r="274" spans="3:7" ht="12.75" x14ac:dyDescent="0.2">
      <c r="C274" s="18"/>
      <c r="E274" s="18"/>
      <c r="F274" s="18"/>
      <c r="G274" s="18"/>
    </row>
    <row r="275" spans="3:7" ht="12.75" x14ac:dyDescent="0.2">
      <c r="C275" s="18"/>
      <c r="E275" s="18"/>
      <c r="F275" s="18"/>
      <c r="G275" s="18"/>
    </row>
    <row r="276" spans="3:7" ht="12.75" x14ac:dyDescent="0.2">
      <c r="C276" s="18"/>
      <c r="E276" s="18"/>
      <c r="F276" s="18"/>
      <c r="G276" s="18"/>
    </row>
    <row r="277" spans="3:7" ht="12.75" x14ac:dyDescent="0.2">
      <c r="C277" s="18"/>
      <c r="E277" s="18"/>
      <c r="F277" s="18"/>
      <c r="G277" s="18"/>
    </row>
    <row r="278" spans="3:7" ht="12.75" x14ac:dyDescent="0.2">
      <c r="C278" s="18"/>
      <c r="E278" s="18"/>
      <c r="F278" s="18"/>
      <c r="G278" s="18"/>
    </row>
    <row r="279" spans="3:7" ht="12.75" x14ac:dyDescent="0.2">
      <c r="C279" s="18"/>
      <c r="E279" s="18"/>
      <c r="F279" s="18"/>
      <c r="G279" s="18"/>
    </row>
    <row r="280" spans="3:7" ht="12.75" x14ac:dyDescent="0.2">
      <c r="C280" s="18"/>
      <c r="E280" s="18"/>
      <c r="F280" s="18"/>
      <c r="G280" s="18"/>
    </row>
    <row r="281" spans="3:7" ht="12.75" x14ac:dyDescent="0.2">
      <c r="C281" s="18"/>
      <c r="E281" s="18"/>
      <c r="F281" s="18"/>
      <c r="G281" s="18"/>
    </row>
    <row r="282" spans="3:7" ht="12.75" x14ac:dyDescent="0.2">
      <c r="C282" s="18"/>
      <c r="E282" s="18"/>
      <c r="F282" s="18"/>
      <c r="G282" s="18"/>
    </row>
    <row r="283" spans="3:7" ht="12.75" x14ac:dyDescent="0.2">
      <c r="C283" s="18"/>
      <c r="E283" s="18"/>
      <c r="F283" s="18"/>
      <c r="G283" s="18"/>
    </row>
    <row r="284" spans="3:7" ht="12.75" x14ac:dyDescent="0.2">
      <c r="C284" s="18"/>
      <c r="E284" s="18"/>
      <c r="F284" s="18"/>
      <c r="G284" s="18"/>
    </row>
    <row r="285" spans="3:7" ht="12.75" x14ac:dyDescent="0.2">
      <c r="C285" s="18"/>
      <c r="E285" s="18"/>
      <c r="F285" s="18"/>
      <c r="G285" s="18"/>
    </row>
    <row r="286" spans="3:7" ht="12.75" x14ac:dyDescent="0.2">
      <c r="C286" s="18"/>
      <c r="E286" s="18"/>
      <c r="F286" s="18"/>
      <c r="G286" s="18"/>
    </row>
    <row r="287" spans="3:7" ht="12.75" x14ac:dyDescent="0.2">
      <c r="C287" s="18"/>
      <c r="E287" s="18"/>
      <c r="F287" s="18"/>
      <c r="G287" s="18"/>
    </row>
    <row r="288" spans="3:7" ht="12.75" x14ac:dyDescent="0.2">
      <c r="C288" s="18"/>
      <c r="E288" s="18"/>
      <c r="F288" s="18"/>
      <c r="G288" s="18"/>
    </row>
    <row r="289" spans="3:7" ht="12.75" x14ac:dyDescent="0.2">
      <c r="C289" s="18"/>
      <c r="E289" s="18"/>
      <c r="F289" s="18"/>
      <c r="G289" s="18"/>
    </row>
    <row r="290" spans="3:7" ht="12.75" x14ac:dyDescent="0.2">
      <c r="C290" s="18"/>
      <c r="E290" s="18"/>
      <c r="F290" s="18"/>
      <c r="G290" s="18"/>
    </row>
    <row r="291" spans="3:7" ht="12.75" x14ac:dyDescent="0.2">
      <c r="C291" s="18"/>
      <c r="E291" s="18"/>
      <c r="F291" s="18"/>
      <c r="G291" s="18"/>
    </row>
    <row r="292" spans="3:7" ht="12.75" x14ac:dyDescent="0.2">
      <c r="C292" s="18"/>
      <c r="E292" s="18"/>
      <c r="F292" s="18"/>
      <c r="G292" s="18"/>
    </row>
    <row r="293" spans="3:7" ht="12.75" x14ac:dyDescent="0.2">
      <c r="C293" s="18"/>
      <c r="E293" s="18"/>
      <c r="F293" s="18"/>
      <c r="G293" s="18"/>
    </row>
    <row r="294" spans="3:7" ht="12.75" x14ac:dyDescent="0.2">
      <c r="C294" s="18"/>
      <c r="E294" s="18"/>
      <c r="F294" s="18"/>
      <c r="G294" s="18"/>
    </row>
    <row r="295" spans="3:7" ht="12.75" x14ac:dyDescent="0.2">
      <c r="C295" s="18"/>
      <c r="E295" s="18"/>
      <c r="F295" s="18"/>
      <c r="G295" s="18"/>
    </row>
    <row r="296" spans="3:7" ht="12.75" x14ac:dyDescent="0.2">
      <c r="C296" s="18"/>
      <c r="E296" s="18"/>
      <c r="F296" s="18"/>
      <c r="G296" s="18"/>
    </row>
    <row r="297" spans="3:7" ht="12.75" x14ac:dyDescent="0.2">
      <c r="C297" s="18"/>
      <c r="E297" s="18"/>
      <c r="F297" s="18"/>
      <c r="G297" s="18"/>
    </row>
    <row r="298" spans="3:7" ht="12.75" x14ac:dyDescent="0.2">
      <c r="C298" s="18"/>
      <c r="E298" s="18"/>
      <c r="F298" s="18"/>
      <c r="G298" s="18"/>
    </row>
    <row r="299" spans="3:7" ht="12.75" x14ac:dyDescent="0.2">
      <c r="C299" s="18"/>
      <c r="E299" s="18"/>
      <c r="F299" s="18"/>
      <c r="G299" s="18"/>
    </row>
    <row r="300" spans="3:7" ht="12.75" x14ac:dyDescent="0.2">
      <c r="C300" s="18"/>
      <c r="E300" s="18"/>
      <c r="F300" s="18"/>
      <c r="G300" s="18"/>
    </row>
    <row r="301" spans="3:7" ht="12.75" x14ac:dyDescent="0.2">
      <c r="C301" s="18"/>
      <c r="E301" s="18"/>
      <c r="F301" s="18"/>
      <c r="G301" s="18"/>
    </row>
    <row r="302" spans="3:7" ht="12.75" x14ac:dyDescent="0.2">
      <c r="C302" s="18"/>
      <c r="E302" s="18"/>
      <c r="F302" s="18"/>
      <c r="G302" s="18"/>
    </row>
    <row r="303" spans="3:7" ht="12.75" x14ac:dyDescent="0.2">
      <c r="C303" s="18"/>
      <c r="E303" s="18"/>
      <c r="F303" s="18"/>
      <c r="G303" s="18"/>
    </row>
    <row r="304" spans="3:7" ht="12.75" x14ac:dyDescent="0.2">
      <c r="C304" s="18"/>
      <c r="E304" s="18"/>
      <c r="F304" s="18"/>
      <c r="G304" s="18"/>
    </row>
    <row r="305" spans="3:7" ht="12.75" x14ac:dyDescent="0.2">
      <c r="C305" s="18"/>
      <c r="E305" s="18"/>
      <c r="F305" s="18"/>
      <c r="G305" s="18"/>
    </row>
    <row r="306" spans="3:7" ht="12.75" x14ac:dyDescent="0.2">
      <c r="C306" s="18"/>
      <c r="E306" s="18"/>
      <c r="F306" s="18"/>
      <c r="G306" s="18"/>
    </row>
    <row r="307" spans="3:7" ht="12.75" x14ac:dyDescent="0.2">
      <c r="C307" s="18"/>
      <c r="E307" s="18"/>
      <c r="F307" s="18"/>
      <c r="G307" s="18"/>
    </row>
    <row r="308" spans="3:7" ht="12.75" x14ac:dyDescent="0.2">
      <c r="C308" s="18"/>
      <c r="E308" s="18"/>
      <c r="F308" s="18"/>
      <c r="G308" s="18"/>
    </row>
    <row r="309" spans="3:7" ht="12.75" x14ac:dyDescent="0.2">
      <c r="C309" s="18"/>
      <c r="E309" s="18"/>
      <c r="F309" s="18"/>
      <c r="G309" s="18"/>
    </row>
    <row r="310" spans="3:7" ht="12.75" x14ac:dyDescent="0.2">
      <c r="C310" s="18"/>
      <c r="E310" s="18"/>
      <c r="F310" s="18"/>
      <c r="G310" s="18"/>
    </row>
    <row r="311" spans="3:7" ht="12.75" x14ac:dyDescent="0.2">
      <c r="C311" s="18"/>
      <c r="E311" s="18"/>
      <c r="F311" s="18"/>
      <c r="G311" s="18"/>
    </row>
    <row r="312" spans="3:7" ht="12.75" x14ac:dyDescent="0.2">
      <c r="C312" s="18"/>
      <c r="E312" s="18"/>
      <c r="F312" s="18"/>
      <c r="G312" s="18"/>
    </row>
    <row r="313" spans="3:7" ht="12.75" x14ac:dyDescent="0.2">
      <c r="C313" s="18"/>
      <c r="E313" s="18"/>
      <c r="F313" s="18"/>
      <c r="G313" s="18"/>
    </row>
    <row r="314" spans="3:7" ht="12.75" x14ac:dyDescent="0.2">
      <c r="C314" s="18"/>
      <c r="E314" s="18"/>
      <c r="F314" s="18"/>
      <c r="G314" s="18"/>
    </row>
    <row r="315" spans="3:7" ht="12.75" x14ac:dyDescent="0.2">
      <c r="C315" s="18"/>
      <c r="E315" s="18"/>
      <c r="F315" s="18"/>
      <c r="G315" s="18"/>
    </row>
    <row r="316" spans="3:7" ht="12.75" x14ac:dyDescent="0.2">
      <c r="C316" s="18"/>
      <c r="E316" s="18"/>
      <c r="F316" s="18"/>
      <c r="G316" s="18"/>
    </row>
    <row r="317" spans="3:7" ht="12.75" x14ac:dyDescent="0.2">
      <c r="C317" s="18"/>
      <c r="E317" s="18"/>
      <c r="F317" s="18"/>
      <c r="G317" s="18"/>
    </row>
    <row r="318" spans="3:7" ht="12.75" x14ac:dyDescent="0.2">
      <c r="C318" s="18"/>
      <c r="E318" s="18"/>
      <c r="F318" s="18"/>
      <c r="G318" s="18"/>
    </row>
    <row r="319" spans="3:7" ht="12.75" x14ac:dyDescent="0.2">
      <c r="C319" s="18"/>
      <c r="E319" s="18"/>
      <c r="F319" s="18"/>
      <c r="G319" s="18"/>
    </row>
    <row r="320" spans="3:7" ht="12.75" x14ac:dyDescent="0.2">
      <c r="C320" s="18"/>
      <c r="E320" s="18"/>
      <c r="F320" s="18"/>
      <c r="G320" s="18"/>
    </row>
    <row r="321" spans="3:7" ht="12.75" x14ac:dyDescent="0.2">
      <c r="C321" s="18"/>
      <c r="E321" s="18"/>
      <c r="F321" s="18"/>
      <c r="G321" s="18"/>
    </row>
    <row r="322" spans="3:7" ht="12.75" x14ac:dyDescent="0.2">
      <c r="C322" s="18"/>
      <c r="E322" s="18"/>
      <c r="F322" s="18"/>
      <c r="G322" s="18"/>
    </row>
    <row r="323" spans="3:7" ht="12.75" x14ac:dyDescent="0.2">
      <c r="C323" s="18"/>
      <c r="E323" s="18"/>
      <c r="F323" s="18"/>
      <c r="G323" s="18"/>
    </row>
    <row r="324" spans="3:7" ht="12.75" x14ac:dyDescent="0.2">
      <c r="C324" s="18"/>
      <c r="E324" s="18"/>
      <c r="F324" s="18"/>
      <c r="G324" s="18"/>
    </row>
    <row r="325" spans="3:7" ht="12.75" x14ac:dyDescent="0.2">
      <c r="C325" s="18"/>
      <c r="E325" s="18"/>
      <c r="F325" s="18"/>
      <c r="G325" s="18"/>
    </row>
    <row r="326" spans="3:7" ht="12.75" x14ac:dyDescent="0.2">
      <c r="C326" s="18"/>
      <c r="E326" s="18"/>
      <c r="F326" s="18"/>
      <c r="G326" s="18"/>
    </row>
    <row r="327" spans="3:7" ht="12.75" x14ac:dyDescent="0.2">
      <c r="C327" s="18"/>
      <c r="E327" s="18"/>
      <c r="F327" s="18"/>
      <c r="G327" s="18"/>
    </row>
    <row r="328" spans="3:7" ht="12.75" x14ac:dyDescent="0.2">
      <c r="C328" s="18"/>
      <c r="E328" s="18"/>
      <c r="F328" s="18"/>
      <c r="G328" s="18"/>
    </row>
    <row r="329" spans="3:7" ht="12.75" x14ac:dyDescent="0.2">
      <c r="C329" s="18"/>
      <c r="E329" s="18"/>
      <c r="F329" s="18"/>
      <c r="G329" s="18"/>
    </row>
    <row r="330" spans="3:7" ht="12.75" x14ac:dyDescent="0.2">
      <c r="C330" s="18"/>
      <c r="E330" s="18"/>
      <c r="F330" s="18"/>
      <c r="G330" s="18"/>
    </row>
    <row r="331" spans="3:7" ht="12.75" x14ac:dyDescent="0.2">
      <c r="C331" s="18"/>
      <c r="E331" s="18"/>
      <c r="F331" s="18"/>
      <c r="G331" s="18"/>
    </row>
    <row r="332" spans="3:7" ht="12.75" x14ac:dyDescent="0.2">
      <c r="C332" s="18"/>
      <c r="E332" s="18"/>
      <c r="F332" s="18"/>
      <c r="G332" s="18"/>
    </row>
    <row r="333" spans="3:7" ht="12.75" x14ac:dyDescent="0.2">
      <c r="C333" s="18"/>
      <c r="E333" s="18"/>
      <c r="F333" s="18"/>
      <c r="G333" s="18"/>
    </row>
    <row r="334" spans="3:7" ht="12.75" x14ac:dyDescent="0.2">
      <c r="C334" s="18"/>
      <c r="E334" s="18"/>
      <c r="F334" s="18"/>
      <c r="G334" s="18"/>
    </row>
    <row r="335" spans="3:7" ht="12.75" x14ac:dyDescent="0.2">
      <c r="C335" s="18"/>
      <c r="E335" s="18"/>
      <c r="F335" s="18"/>
      <c r="G335" s="18"/>
    </row>
    <row r="336" spans="3:7" ht="12.75" x14ac:dyDescent="0.2">
      <c r="C336" s="18"/>
      <c r="E336" s="18"/>
      <c r="F336" s="18"/>
      <c r="G336" s="18"/>
    </row>
    <row r="337" spans="3:7" ht="12.75" x14ac:dyDescent="0.2">
      <c r="C337" s="18"/>
      <c r="E337" s="18"/>
      <c r="F337" s="18"/>
      <c r="G337" s="18"/>
    </row>
    <row r="338" spans="3:7" ht="12.75" x14ac:dyDescent="0.2">
      <c r="C338" s="18"/>
      <c r="E338" s="18"/>
      <c r="F338" s="18"/>
      <c r="G338" s="18"/>
    </row>
    <row r="339" spans="3:7" ht="12.75" x14ac:dyDescent="0.2">
      <c r="C339" s="18"/>
      <c r="E339" s="18"/>
      <c r="F339" s="18"/>
      <c r="G339" s="18"/>
    </row>
    <row r="340" spans="3:7" ht="12.75" x14ac:dyDescent="0.2">
      <c r="C340" s="18"/>
      <c r="E340" s="18"/>
      <c r="F340" s="18"/>
      <c r="G340" s="18"/>
    </row>
    <row r="341" spans="3:7" ht="12.75" x14ac:dyDescent="0.2">
      <c r="C341" s="18"/>
      <c r="E341" s="18"/>
      <c r="F341" s="18"/>
      <c r="G341" s="18"/>
    </row>
    <row r="342" spans="3:7" ht="12.75" x14ac:dyDescent="0.2">
      <c r="C342" s="18"/>
      <c r="E342" s="18"/>
      <c r="F342" s="18"/>
      <c r="G342" s="18"/>
    </row>
    <row r="343" spans="3:7" ht="12.75" x14ac:dyDescent="0.2">
      <c r="C343" s="18"/>
      <c r="E343" s="18"/>
      <c r="F343" s="18"/>
      <c r="G343" s="18"/>
    </row>
    <row r="344" spans="3:7" ht="12.75" x14ac:dyDescent="0.2">
      <c r="C344" s="18"/>
      <c r="E344" s="18"/>
      <c r="F344" s="18"/>
      <c r="G344" s="18"/>
    </row>
    <row r="345" spans="3:7" ht="12.75" x14ac:dyDescent="0.2">
      <c r="C345" s="18"/>
      <c r="E345" s="18"/>
      <c r="F345" s="18"/>
      <c r="G345" s="18"/>
    </row>
    <row r="346" spans="3:7" ht="12.75" x14ac:dyDescent="0.2">
      <c r="C346" s="18"/>
      <c r="E346" s="18"/>
      <c r="F346" s="18"/>
      <c r="G346" s="18"/>
    </row>
    <row r="347" spans="3:7" ht="12.75" x14ac:dyDescent="0.2">
      <c r="C347" s="18"/>
      <c r="E347" s="18"/>
      <c r="F347" s="18"/>
      <c r="G347" s="18"/>
    </row>
    <row r="348" spans="3:7" ht="12.75" x14ac:dyDescent="0.2">
      <c r="C348" s="18"/>
      <c r="E348" s="18"/>
      <c r="F348" s="18"/>
      <c r="G348" s="18"/>
    </row>
    <row r="349" spans="3:7" ht="12.75" x14ac:dyDescent="0.2">
      <c r="C349" s="18"/>
      <c r="E349" s="18"/>
      <c r="F349" s="18"/>
      <c r="G349" s="18"/>
    </row>
    <row r="350" spans="3:7" ht="12.75" x14ac:dyDescent="0.2">
      <c r="C350" s="18"/>
      <c r="E350" s="18"/>
      <c r="F350" s="18"/>
      <c r="G350" s="18"/>
    </row>
    <row r="351" spans="3:7" ht="12.75" x14ac:dyDescent="0.2">
      <c r="C351" s="18"/>
      <c r="E351" s="18"/>
      <c r="F351" s="18"/>
      <c r="G351" s="18"/>
    </row>
    <row r="352" spans="3:7" ht="12.75" x14ac:dyDescent="0.2">
      <c r="C352" s="18"/>
      <c r="E352" s="18"/>
      <c r="F352" s="18"/>
      <c r="G352" s="18"/>
    </row>
    <row r="353" spans="3:7" ht="12.75" x14ac:dyDescent="0.2">
      <c r="C353" s="18"/>
      <c r="E353" s="18"/>
      <c r="F353" s="18"/>
      <c r="G353" s="18"/>
    </row>
    <row r="354" spans="3:7" ht="12.75" x14ac:dyDescent="0.2">
      <c r="C354" s="18"/>
      <c r="E354" s="18"/>
      <c r="F354" s="18"/>
      <c r="G354" s="18"/>
    </row>
    <row r="355" spans="3:7" ht="12.75" x14ac:dyDescent="0.2">
      <c r="C355" s="18"/>
      <c r="E355" s="18"/>
      <c r="F355" s="18"/>
      <c r="G355" s="18"/>
    </row>
    <row r="356" spans="3:7" ht="12.75" x14ac:dyDescent="0.2">
      <c r="C356" s="18"/>
      <c r="E356" s="18"/>
      <c r="F356" s="18"/>
      <c r="G356" s="18"/>
    </row>
    <row r="357" spans="3:7" ht="12.75" x14ac:dyDescent="0.2">
      <c r="C357" s="18"/>
      <c r="E357" s="18"/>
      <c r="F357" s="18"/>
      <c r="G357" s="18"/>
    </row>
    <row r="358" spans="3:7" ht="12.75" x14ac:dyDescent="0.2">
      <c r="C358" s="18"/>
      <c r="E358" s="18"/>
      <c r="F358" s="18"/>
      <c r="G358" s="18"/>
    </row>
    <row r="359" spans="3:7" ht="12.75" x14ac:dyDescent="0.2">
      <c r="C359" s="18"/>
      <c r="E359" s="18"/>
      <c r="F359" s="18"/>
      <c r="G359" s="18"/>
    </row>
    <row r="360" spans="3:7" ht="12.75" x14ac:dyDescent="0.2">
      <c r="C360" s="18"/>
      <c r="E360" s="18"/>
      <c r="F360" s="18"/>
      <c r="G360" s="18"/>
    </row>
    <row r="361" spans="3:7" ht="12.75" x14ac:dyDescent="0.2">
      <c r="C361" s="18"/>
      <c r="E361" s="18"/>
      <c r="F361" s="18"/>
      <c r="G361" s="18"/>
    </row>
    <row r="362" spans="3:7" ht="12.75" x14ac:dyDescent="0.2">
      <c r="C362" s="18"/>
      <c r="E362" s="18"/>
      <c r="F362" s="18"/>
      <c r="G362" s="18"/>
    </row>
    <row r="363" spans="3:7" ht="12.75" x14ac:dyDescent="0.2">
      <c r="C363" s="18"/>
      <c r="E363" s="18"/>
      <c r="F363" s="18"/>
      <c r="G363" s="18"/>
    </row>
    <row r="364" spans="3:7" ht="12.75" x14ac:dyDescent="0.2">
      <c r="C364" s="18"/>
      <c r="E364" s="18"/>
      <c r="F364" s="18"/>
      <c r="G364" s="18"/>
    </row>
    <row r="365" spans="3:7" ht="12.75" x14ac:dyDescent="0.2">
      <c r="C365" s="18"/>
      <c r="E365" s="18"/>
      <c r="F365" s="18"/>
      <c r="G365" s="18"/>
    </row>
    <row r="366" spans="3:7" ht="12.75" x14ac:dyDescent="0.2">
      <c r="C366" s="18"/>
      <c r="E366" s="18"/>
      <c r="F366" s="18"/>
      <c r="G366" s="18"/>
    </row>
    <row r="367" spans="3:7" ht="12.75" x14ac:dyDescent="0.2">
      <c r="C367" s="18"/>
      <c r="E367" s="18"/>
      <c r="F367" s="18"/>
      <c r="G367" s="18"/>
    </row>
    <row r="368" spans="3:7" ht="12.75" x14ac:dyDescent="0.2">
      <c r="C368" s="18"/>
      <c r="E368" s="18"/>
      <c r="F368" s="18"/>
      <c r="G368" s="18"/>
    </row>
    <row r="369" spans="3:7" ht="12.75" x14ac:dyDescent="0.2">
      <c r="C369" s="18"/>
      <c r="E369" s="18"/>
      <c r="F369" s="18"/>
      <c r="G369" s="18"/>
    </row>
    <row r="370" spans="3:7" ht="12.75" x14ac:dyDescent="0.2">
      <c r="C370" s="18"/>
      <c r="E370" s="18"/>
      <c r="F370" s="18"/>
      <c r="G370" s="18"/>
    </row>
    <row r="371" spans="3:7" ht="12.75" x14ac:dyDescent="0.2">
      <c r="C371" s="18"/>
      <c r="E371" s="18"/>
      <c r="F371" s="18"/>
      <c r="G371" s="18"/>
    </row>
    <row r="372" spans="3:7" ht="12.75" x14ac:dyDescent="0.2">
      <c r="C372" s="18"/>
      <c r="E372" s="18"/>
      <c r="F372" s="18"/>
      <c r="G372" s="18"/>
    </row>
    <row r="373" spans="3:7" ht="12.75" x14ac:dyDescent="0.2">
      <c r="C373" s="18"/>
      <c r="E373" s="18"/>
      <c r="F373" s="18"/>
      <c r="G373" s="18"/>
    </row>
    <row r="374" spans="3:7" ht="12.75" x14ac:dyDescent="0.2">
      <c r="C374" s="18"/>
      <c r="E374" s="18"/>
      <c r="F374" s="18"/>
      <c r="G374" s="18"/>
    </row>
    <row r="375" spans="3:7" ht="12.75" x14ac:dyDescent="0.2">
      <c r="C375" s="18"/>
      <c r="E375" s="18"/>
      <c r="F375" s="18"/>
      <c r="G375" s="18"/>
    </row>
    <row r="376" spans="3:7" ht="12.75" x14ac:dyDescent="0.2">
      <c r="C376" s="18"/>
      <c r="E376" s="18"/>
      <c r="F376" s="18"/>
      <c r="G376" s="18"/>
    </row>
    <row r="377" spans="3:7" ht="12.75" x14ac:dyDescent="0.2">
      <c r="C377" s="18"/>
      <c r="E377" s="18"/>
      <c r="F377" s="18"/>
      <c r="G377" s="18"/>
    </row>
    <row r="378" spans="3:7" ht="12.75" x14ac:dyDescent="0.2">
      <c r="C378" s="18"/>
      <c r="E378" s="18"/>
      <c r="F378" s="18"/>
      <c r="G378" s="18"/>
    </row>
    <row r="379" spans="3:7" ht="12.75" x14ac:dyDescent="0.2">
      <c r="C379" s="18"/>
      <c r="E379" s="18"/>
      <c r="F379" s="18"/>
      <c r="G379" s="18"/>
    </row>
    <row r="380" spans="3:7" ht="12.75" x14ac:dyDescent="0.2">
      <c r="C380" s="18"/>
      <c r="E380" s="18"/>
      <c r="F380" s="18"/>
      <c r="G380" s="18"/>
    </row>
    <row r="381" spans="3:7" ht="12.75" x14ac:dyDescent="0.2">
      <c r="C381" s="18"/>
      <c r="E381" s="18"/>
      <c r="F381" s="18"/>
      <c r="G381" s="18"/>
    </row>
    <row r="382" spans="3:7" ht="12.75" x14ac:dyDescent="0.2">
      <c r="C382" s="18"/>
      <c r="E382" s="18"/>
      <c r="F382" s="18"/>
      <c r="G382" s="18"/>
    </row>
    <row r="383" spans="3:7" ht="12.75" x14ac:dyDescent="0.2">
      <c r="C383" s="18"/>
      <c r="E383" s="18"/>
      <c r="F383" s="18"/>
      <c r="G383" s="18"/>
    </row>
    <row r="384" spans="3:7" ht="12.75" x14ac:dyDescent="0.2">
      <c r="C384" s="18"/>
      <c r="E384" s="18"/>
      <c r="F384" s="18"/>
      <c r="G384" s="18"/>
    </row>
    <row r="385" spans="3:7" ht="12.75" x14ac:dyDescent="0.2">
      <c r="C385" s="18"/>
      <c r="E385" s="18"/>
      <c r="F385" s="18"/>
      <c r="G385" s="18"/>
    </row>
    <row r="386" spans="3:7" ht="12.75" x14ac:dyDescent="0.2">
      <c r="C386" s="18"/>
      <c r="E386" s="18"/>
      <c r="F386" s="18"/>
      <c r="G386" s="18"/>
    </row>
    <row r="387" spans="3:7" ht="12.75" x14ac:dyDescent="0.2">
      <c r="C387" s="18"/>
      <c r="E387" s="18"/>
      <c r="F387" s="18"/>
      <c r="G387" s="18"/>
    </row>
    <row r="388" spans="3:7" ht="12.75" x14ac:dyDescent="0.2">
      <c r="C388" s="18"/>
      <c r="E388" s="18"/>
      <c r="F388" s="18"/>
      <c r="G388" s="18"/>
    </row>
    <row r="389" spans="3:7" ht="12.75" x14ac:dyDescent="0.2">
      <c r="C389" s="18"/>
      <c r="E389" s="18"/>
      <c r="F389" s="18"/>
      <c r="G389" s="18"/>
    </row>
    <row r="390" spans="3:7" ht="12.75" x14ac:dyDescent="0.2">
      <c r="C390" s="18"/>
      <c r="E390" s="18"/>
      <c r="F390" s="18"/>
      <c r="G390" s="18"/>
    </row>
    <row r="391" spans="3:7" ht="12.75" x14ac:dyDescent="0.2">
      <c r="C391" s="18"/>
      <c r="E391" s="18"/>
      <c r="F391" s="18"/>
      <c r="G391" s="18"/>
    </row>
    <row r="392" spans="3:7" ht="12.75" x14ac:dyDescent="0.2">
      <c r="C392" s="18"/>
      <c r="E392" s="18"/>
      <c r="F392" s="18"/>
      <c r="G392" s="18"/>
    </row>
    <row r="393" spans="3:7" ht="12.75" x14ac:dyDescent="0.2">
      <c r="C393" s="18"/>
      <c r="E393" s="18"/>
      <c r="F393" s="18"/>
      <c r="G393" s="18"/>
    </row>
    <row r="394" spans="3:7" ht="12.75" x14ac:dyDescent="0.2">
      <c r="C394" s="18"/>
      <c r="E394" s="18"/>
      <c r="F394" s="18"/>
      <c r="G394" s="18"/>
    </row>
    <row r="395" spans="3:7" ht="12.75" x14ac:dyDescent="0.2">
      <c r="C395" s="18"/>
      <c r="E395" s="18"/>
      <c r="F395" s="18"/>
      <c r="G395" s="18"/>
    </row>
    <row r="396" spans="3:7" ht="12.75" x14ac:dyDescent="0.2">
      <c r="C396" s="18"/>
      <c r="E396" s="18"/>
      <c r="F396" s="18"/>
      <c r="G396" s="18"/>
    </row>
    <row r="397" spans="3:7" ht="12.75" x14ac:dyDescent="0.2">
      <c r="C397" s="18"/>
      <c r="E397" s="18"/>
      <c r="F397" s="18"/>
      <c r="G397" s="18"/>
    </row>
    <row r="398" spans="3:7" ht="12.75" x14ac:dyDescent="0.2">
      <c r="C398" s="18"/>
      <c r="E398" s="18"/>
      <c r="F398" s="18"/>
      <c r="G398" s="18"/>
    </row>
    <row r="399" spans="3:7" ht="12.75" x14ac:dyDescent="0.2">
      <c r="C399" s="18"/>
      <c r="E399" s="18"/>
      <c r="F399" s="18"/>
      <c r="G399" s="18"/>
    </row>
    <row r="400" spans="3:7" ht="12.75" x14ac:dyDescent="0.2">
      <c r="C400" s="18"/>
      <c r="E400" s="18"/>
      <c r="F400" s="18"/>
      <c r="G400" s="18"/>
    </row>
    <row r="401" spans="3:7" ht="12.75" x14ac:dyDescent="0.2">
      <c r="C401" s="18"/>
      <c r="E401" s="18"/>
      <c r="F401" s="18"/>
      <c r="G401" s="18"/>
    </row>
    <row r="402" spans="3:7" ht="12.75" x14ac:dyDescent="0.2">
      <c r="C402" s="18"/>
      <c r="E402" s="18"/>
      <c r="F402" s="18"/>
      <c r="G402" s="18"/>
    </row>
    <row r="403" spans="3:7" ht="12.75" x14ac:dyDescent="0.2">
      <c r="C403" s="18"/>
      <c r="E403" s="18"/>
      <c r="F403" s="18"/>
      <c r="G403" s="18"/>
    </row>
    <row r="404" spans="3:7" ht="12.75" x14ac:dyDescent="0.2">
      <c r="C404" s="18"/>
      <c r="E404" s="18"/>
      <c r="F404" s="18"/>
      <c r="G404" s="18"/>
    </row>
    <row r="405" spans="3:7" ht="12.75" x14ac:dyDescent="0.2">
      <c r="C405" s="18"/>
      <c r="E405" s="18"/>
      <c r="F405" s="18"/>
      <c r="G405" s="18"/>
    </row>
    <row r="406" spans="3:7" ht="12.75" x14ac:dyDescent="0.2">
      <c r="C406" s="18"/>
      <c r="E406" s="18"/>
      <c r="F406" s="18"/>
      <c r="G406" s="18"/>
    </row>
    <row r="407" spans="3:7" ht="12.75" x14ac:dyDescent="0.2">
      <c r="C407" s="18"/>
      <c r="E407" s="18"/>
      <c r="F407" s="18"/>
      <c r="G407" s="18"/>
    </row>
    <row r="408" spans="3:7" ht="12.75" x14ac:dyDescent="0.2">
      <c r="C408" s="18"/>
      <c r="E408" s="18"/>
      <c r="F408" s="18"/>
      <c r="G408" s="18"/>
    </row>
    <row r="409" spans="3:7" ht="12.75" x14ac:dyDescent="0.2">
      <c r="C409" s="18"/>
      <c r="E409" s="18"/>
      <c r="F409" s="18"/>
      <c r="G409" s="18"/>
    </row>
    <row r="410" spans="3:7" ht="12.75" x14ac:dyDescent="0.2">
      <c r="C410" s="18"/>
      <c r="E410" s="18"/>
      <c r="F410" s="18"/>
      <c r="G410" s="18"/>
    </row>
    <row r="411" spans="3:7" ht="12.75" x14ac:dyDescent="0.2">
      <c r="C411" s="18"/>
      <c r="E411" s="18"/>
      <c r="F411" s="18"/>
      <c r="G411" s="18"/>
    </row>
    <row r="412" spans="3:7" ht="12.75" x14ac:dyDescent="0.2">
      <c r="C412" s="18"/>
      <c r="E412" s="18"/>
      <c r="F412" s="18"/>
      <c r="G412" s="18"/>
    </row>
    <row r="413" spans="3:7" ht="12.75" x14ac:dyDescent="0.2">
      <c r="C413" s="18"/>
      <c r="E413" s="18"/>
      <c r="F413" s="18"/>
      <c r="G413" s="18"/>
    </row>
    <row r="414" spans="3:7" ht="12.75" x14ac:dyDescent="0.2">
      <c r="C414" s="18"/>
      <c r="E414" s="18"/>
      <c r="F414" s="18"/>
      <c r="G414" s="18"/>
    </row>
    <row r="415" spans="3:7" ht="12.75" x14ac:dyDescent="0.2">
      <c r="C415" s="18"/>
      <c r="E415" s="18"/>
      <c r="F415" s="18"/>
      <c r="G415" s="18"/>
    </row>
    <row r="416" spans="3:7" ht="12.75" x14ac:dyDescent="0.2">
      <c r="C416" s="18"/>
      <c r="E416" s="18"/>
      <c r="F416" s="18"/>
      <c r="G416" s="18"/>
    </row>
    <row r="417" spans="3:7" ht="12.75" x14ac:dyDescent="0.2">
      <c r="C417" s="18"/>
      <c r="E417" s="18"/>
      <c r="F417" s="18"/>
      <c r="G417" s="18"/>
    </row>
    <row r="418" spans="3:7" ht="12.75" x14ac:dyDescent="0.2">
      <c r="C418" s="18"/>
      <c r="E418" s="18"/>
      <c r="F418" s="18"/>
      <c r="G418" s="18"/>
    </row>
    <row r="419" spans="3:7" ht="12.75" x14ac:dyDescent="0.2">
      <c r="C419" s="18"/>
      <c r="E419" s="18"/>
      <c r="F419" s="18"/>
      <c r="G419" s="18"/>
    </row>
    <row r="420" spans="3:7" ht="12.75" x14ac:dyDescent="0.2">
      <c r="C420" s="18"/>
      <c r="E420" s="18"/>
      <c r="F420" s="18"/>
      <c r="G420" s="18"/>
    </row>
    <row r="421" spans="3:7" ht="12.75" x14ac:dyDescent="0.2">
      <c r="C421" s="18"/>
      <c r="E421" s="18"/>
      <c r="F421" s="18"/>
      <c r="G421" s="18"/>
    </row>
    <row r="422" spans="3:7" ht="12.75" x14ac:dyDescent="0.2">
      <c r="C422" s="18"/>
      <c r="E422" s="18"/>
      <c r="F422" s="18"/>
      <c r="G422" s="18"/>
    </row>
    <row r="423" spans="3:7" ht="12.75" x14ac:dyDescent="0.2">
      <c r="C423" s="18"/>
      <c r="E423" s="18"/>
      <c r="F423" s="18"/>
      <c r="G423" s="18"/>
    </row>
    <row r="424" spans="3:7" ht="12.75" x14ac:dyDescent="0.2">
      <c r="C424" s="18"/>
      <c r="E424" s="18"/>
      <c r="F424" s="18"/>
      <c r="G424" s="18"/>
    </row>
    <row r="425" spans="3:7" ht="12.75" x14ac:dyDescent="0.2">
      <c r="C425" s="18"/>
      <c r="E425" s="18"/>
      <c r="F425" s="18"/>
      <c r="G425" s="18"/>
    </row>
    <row r="426" spans="3:7" ht="12.75" x14ac:dyDescent="0.2">
      <c r="C426" s="18"/>
      <c r="E426" s="18"/>
      <c r="F426" s="18"/>
      <c r="G426" s="18"/>
    </row>
    <row r="427" spans="3:7" ht="12.75" x14ac:dyDescent="0.2">
      <c r="C427" s="18"/>
      <c r="E427" s="18"/>
      <c r="F427" s="18"/>
      <c r="G427" s="18"/>
    </row>
    <row r="428" spans="3:7" ht="12.75" x14ac:dyDescent="0.2">
      <c r="C428" s="18"/>
      <c r="E428" s="18"/>
      <c r="F428" s="18"/>
      <c r="G428" s="18"/>
    </row>
    <row r="429" spans="3:7" ht="12.75" x14ac:dyDescent="0.2">
      <c r="C429" s="18"/>
      <c r="E429" s="18"/>
      <c r="F429" s="18"/>
      <c r="G429" s="18"/>
    </row>
    <row r="430" spans="3:7" ht="12.75" x14ac:dyDescent="0.2">
      <c r="C430" s="18"/>
      <c r="E430" s="18"/>
      <c r="F430" s="18"/>
      <c r="G430" s="18"/>
    </row>
    <row r="431" spans="3:7" ht="12.75" x14ac:dyDescent="0.2">
      <c r="C431" s="18"/>
      <c r="E431" s="18"/>
      <c r="F431" s="18"/>
      <c r="G431" s="18"/>
    </row>
    <row r="432" spans="3:7" ht="12.75" x14ac:dyDescent="0.2">
      <c r="C432" s="18"/>
      <c r="E432" s="18"/>
      <c r="F432" s="18"/>
      <c r="G432" s="18"/>
    </row>
    <row r="433" spans="3:7" ht="12.75" x14ac:dyDescent="0.2">
      <c r="C433" s="18"/>
      <c r="E433" s="18"/>
      <c r="F433" s="18"/>
      <c r="G433" s="18"/>
    </row>
    <row r="434" spans="3:7" ht="12.75" x14ac:dyDescent="0.2">
      <c r="C434" s="18"/>
      <c r="E434" s="18"/>
      <c r="F434" s="18"/>
      <c r="G434" s="18"/>
    </row>
    <row r="435" spans="3:7" ht="12.75" x14ac:dyDescent="0.2">
      <c r="C435" s="18"/>
      <c r="E435" s="18"/>
      <c r="F435" s="18"/>
      <c r="G435" s="18"/>
    </row>
    <row r="436" spans="3:7" ht="12.75" x14ac:dyDescent="0.2">
      <c r="C436" s="18"/>
      <c r="E436" s="18"/>
      <c r="F436" s="18"/>
      <c r="G436" s="18"/>
    </row>
    <row r="437" spans="3:7" ht="12.75" x14ac:dyDescent="0.2">
      <c r="C437" s="18"/>
      <c r="E437" s="18"/>
      <c r="F437" s="18"/>
      <c r="G437" s="18"/>
    </row>
    <row r="438" spans="3:7" ht="12.75" x14ac:dyDescent="0.2">
      <c r="C438" s="18"/>
      <c r="E438" s="18"/>
      <c r="F438" s="18"/>
      <c r="G438" s="18"/>
    </row>
    <row r="439" spans="3:7" ht="12.75" x14ac:dyDescent="0.2">
      <c r="C439" s="18"/>
      <c r="E439" s="18"/>
      <c r="F439" s="18"/>
      <c r="G439" s="18"/>
    </row>
    <row r="440" spans="3:7" ht="12.75" x14ac:dyDescent="0.2">
      <c r="C440" s="18"/>
      <c r="E440" s="18"/>
      <c r="F440" s="18"/>
      <c r="G440" s="18"/>
    </row>
    <row r="441" spans="3:7" ht="12.75" x14ac:dyDescent="0.2">
      <c r="C441" s="18"/>
      <c r="E441" s="18"/>
      <c r="F441" s="18"/>
      <c r="G441" s="18"/>
    </row>
    <row r="442" spans="3:7" ht="12.75" x14ac:dyDescent="0.2">
      <c r="C442" s="18"/>
      <c r="E442" s="18"/>
      <c r="F442" s="18"/>
      <c r="G442" s="18"/>
    </row>
    <row r="443" spans="3:7" ht="12.75" x14ac:dyDescent="0.2">
      <c r="C443" s="18"/>
      <c r="E443" s="18"/>
      <c r="F443" s="18"/>
      <c r="G443" s="18"/>
    </row>
    <row r="444" spans="3:7" ht="12.75" x14ac:dyDescent="0.2">
      <c r="C444" s="18"/>
      <c r="E444" s="18"/>
      <c r="F444" s="18"/>
      <c r="G444" s="18"/>
    </row>
    <row r="445" spans="3:7" ht="12.75" x14ac:dyDescent="0.2">
      <c r="C445" s="18"/>
      <c r="E445" s="18"/>
      <c r="F445" s="18"/>
      <c r="G445" s="18"/>
    </row>
    <row r="446" spans="3:7" ht="12.75" x14ac:dyDescent="0.2">
      <c r="C446" s="18"/>
      <c r="E446" s="18"/>
      <c r="F446" s="18"/>
      <c r="G446" s="18"/>
    </row>
    <row r="447" spans="3:7" ht="12.75" x14ac:dyDescent="0.2">
      <c r="C447" s="18"/>
      <c r="E447" s="18"/>
      <c r="F447" s="18"/>
      <c r="G447" s="18"/>
    </row>
    <row r="448" spans="3:7" ht="12.75" x14ac:dyDescent="0.2">
      <c r="C448" s="18"/>
      <c r="E448" s="18"/>
      <c r="F448" s="18"/>
      <c r="G448" s="18"/>
    </row>
    <row r="449" spans="3:7" ht="12.75" x14ac:dyDescent="0.2">
      <c r="C449" s="18"/>
      <c r="E449" s="18"/>
      <c r="F449" s="18"/>
      <c r="G449" s="18"/>
    </row>
    <row r="450" spans="3:7" ht="12.75" x14ac:dyDescent="0.2">
      <c r="C450" s="18"/>
      <c r="E450" s="18"/>
      <c r="F450" s="18"/>
      <c r="G450" s="18"/>
    </row>
    <row r="451" spans="3:7" ht="12.75" x14ac:dyDescent="0.2">
      <c r="C451" s="18"/>
      <c r="E451" s="18"/>
      <c r="F451" s="18"/>
      <c r="G451" s="18"/>
    </row>
    <row r="452" spans="3:7" ht="12.75" x14ac:dyDescent="0.2">
      <c r="C452" s="18"/>
      <c r="E452" s="18"/>
      <c r="F452" s="18"/>
      <c r="G452" s="18"/>
    </row>
    <row r="453" spans="3:7" ht="12.75" x14ac:dyDescent="0.2">
      <c r="C453" s="18"/>
      <c r="E453" s="18"/>
      <c r="F453" s="18"/>
      <c r="G453" s="18"/>
    </row>
    <row r="454" spans="3:7" ht="12.75" x14ac:dyDescent="0.2">
      <c r="C454" s="18"/>
      <c r="E454" s="18"/>
      <c r="F454" s="18"/>
      <c r="G454" s="18"/>
    </row>
    <row r="455" spans="3:7" ht="12.75" x14ac:dyDescent="0.2">
      <c r="C455" s="18"/>
      <c r="E455" s="18"/>
      <c r="F455" s="18"/>
      <c r="G455" s="18"/>
    </row>
    <row r="456" spans="3:7" ht="12.75" x14ac:dyDescent="0.2">
      <c r="C456" s="18"/>
      <c r="E456" s="18"/>
      <c r="F456" s="18"/>
      <c r="G456" s="18"/>
    </row>
    <row r="457" spans="3:7" ht="12.75" x14ac:dyDescent="0.2">
      <c r="C457" s="18"/>
      <c r="E457" s="18"/>
      <c r="F457" s="18"/>
      <c r="G457" s="18"/>
    </row>
    <row r="458" spans="3:7" ht="12.75" x14ac:dyDescent="0.2">
      <c r="C458" s="18"/>
      <c r="E458" s="18"/>
      <c r="F458" s="18"/>
      <c r="G458" s="18"/>
    </row>
    <row r="459" spans="3:7" ht="12.75" x14ac:dyDescent="0.2">
      <c r="C459" s="18"/>
      <c r="E459" s="18"/>
      <c r="F459" s="18"/>
      <c r="G459" s="18"/>
    </row>
    <row r="460" spans="3:7" ht="12.75" x14ac:dyDescent="0.2">
      <c r="C460" s="18"/>
      <c r="E460" s="18"/>
      <c r="F460" s="18"/>
      <c r="G460" s="18"/>
    </row>
    <row r="461" spans="3:7" ht="12.75" x14ac:dyDescent="0.2">
      <c r="C461" s="18"/>
      <c r="E461" s="18"/>
      <c r="F461" s="18"/>
      <c r="G461" s="18"/>
    </row>
    <row r="462" spans="3:7" ht="12.75" x14ac:dyDescent="0.2">
      <c r="C462" s="18"/>
      <c r="E462" s="18"/>
      <c r="F462" s="18"/>
      <c r="G462" s="18"/>
    </row>
    <row r="463" spans="3:7" ht="12.75" x14ac:dyDescent="0.2">
      <c r="C463" s="18"/>
      <c r="E463" s="18"/>
      <c r="F463" s="18"/>
      <c r="G463" s="18"/>
    </row>
    <row r="464" spans="3:7" ht="12.75" x14ac:dyDescent="0.2">
      <c r="C464" s="18"/>
      <c r="E464" s="18"/>
      <c r="F464" s="18"/>
      <c r="G464" s="18"/>
    </row>
    <row r="465" spans="3:7" ht="12.75" x14ac:dyDescent="0.2">
      <c r="C465" s="18"/>
      <c r="E465" s="18"/>
      <c r="F465" s="18"/>
      <c r="G465" s="18"/>
    </row>
    <row r="466" spans="3:7" ht="12.75" x14ac:dyDescent="0.2">
      <c r="C466" s="18"/>
      <c r="E466" s="18"/>
      <c r="F466" s="18"/>
      <c r="G466" s="18"/>
    </row>
    <row r="467" spans="3:7" ht="12.75" x14ac:dyDescent="0.2">
      <c r="C467" s="18"/>
      <c r="E467" s="18"/>
      <c r="F467" s="18"/>
      <c r="G467" s="18"/>
    </row>
    <row r="468" spans="3:7" ht="12.75" x14ac:dyDescent="0.2">
      <c r="C468" s="18"/>
      <c r="E468" s="18"/>
      <c r="F468" s="18"/>
      <c r="G468" s="18"/>
    </row>
    <row r="469" spans="3:7" ht="12.75" x14ac:dyDescent="0.2">
      <c r="C469" s="18"/>
      <c r="E469" s="18"/>
      <c r="F469" s="18"/>
      <c r="G469" s="18"/>
    </row>
    <row r="470" spans="3:7" ht="12.75" x14ac:dyDescent="0.2">
      <c r="C470" s="18"/>
      <c r="E470" s="18"/>
      <c r="F470" s="18"/>
      <c r="G470" s="18"/>
    </row>
    <row r="471" spans="3:7" ht="12.75" x14ac:dyDescent="0.2">
      <c r="C471" s="18"/>
      <c r="E471" s="18"/>
      <c r="F471" s="18"/>
      <c r="G471" s="18"/>
    </row>
    <row r="472" spans="3:7" ht="12.75" x14ac:dyDescent="0.2">
      <c r="C472" s="18"/>
      <c r="E472" s="18"/>
      <c r="F472" s="18"/>
      <c r="G472" s="18"/>
    </row>
    <row r="473" spans="3:7" ht="12.75" x14ac:dyDescent="0.2">
      <c r="C473" s="18"/>
      <c r="E473" s="18"/>
      <c r="F473" s="18"/>
      <c r="G473" s="18"/>
    </row>
    <row r="474" spans="3:7" ht="12.75" x14ac:dyDescent="0.2">
      <c r="C474" s="18"/>
      <c r="E474" s="18"/>
      <c r="F474" s="18"/>
      <c r="G474" s="18"/>
    </row>
    <row r="475" spans="3:7" ht="12.75" x14ac:dyDescent="0.2">
      <c r="C475" s="18"/>
      <c r="E475" s="18"/>
      <c r="F475" s="18"/>
      <c r="G475" s="18"/>
    </row>
    <row r="476" spans="3:7" ht="12.75" x14ac:dyDescent="0.2">
      <c r="C476" s="18"/>
      <c r="E476" s="18"/>
      <c r="F476" s="18"/>
      <c r="G476" s="18"/>
    </row>
    <row r="477" spans="3:7" ht="12.75" x14ac:dyDescent="0.2">
      <c r="C477" s="18"/>
      <c r="E477" s="18"/>
      <c r="F477" s="18"/>
      <c r="G477" s="18"/>
    </row>
    <row r="478" spans="3:7" ht="12.75" x14ac:dyDescent="0.2">
      <c r="C478" s="18"/>
      <c r="E478" s="18"/>
      <c r="F478" s="18"/>
      <c r="G478" s="18"/>
    </row>
    <row r="479" spans="3:7" ht="12.75" x14ac:dyDescent="0.2">
      <c r="C479" s="18"/>
      <c r="E479" s="18"/>
      <c r="F479" s="18"/>
      <c r="G479" s="18"/>
    </row>
    <row r="480" spans="3:7" ht="12.75" x14ac:dyDescent="0.2">
      <c r="C480" s="18"/>
      <c r="E480" s="18"/>
      <c r="F480" s="18"/>
      <c r="G480" s="18"/>
    </row>
    <row r="481" spans="3:7" ht="12.75" x14ac:dyDescent="0.2">
      <c r="C481" s="18"/>
      <c r="E481" s="18"/>
      <c r="F481" s="18"/>
      <c r="G481" s="18"/>
    </row>
    <row r="482" spans="3:7" ht="12.75" x14ac:dyDescent="0.2">
      <c r="C482" s="18"/>
      <c r="E482" s="18"/>
      <c r="F482" s="18"/>
      <c r="G482" s="18"/>
    </row>
    <row r="483" spans="3:7" ht="12.75" x14ac:dyDescent="0.2">
      <c r="C483" s="18"/>
      <c r="E483" s="18"/>
      <c r="F483" s="18"/>
      <c r="G483" s="18"/>
    </row>
    <row r="484" spans="3:7" ht="12.75" x14ac:dyDescent="0.2">
      <c r="C484" s="18"/>
      <c r="E484" s="18"/>
      <c r="F484" s="18"/>
      <c r="G484" s="18"/>
    </row>
    <row r="485" spans="3:7" ht="12.75" x14ac:dyDescent="0.2">
      <c r="C485" s="18"/>
      <c r="E485" s="18"/>
      <c r="F485" s="18"/>
      <c r="G485" s="18"/>
    </row>
    <row r="486" spans="3:7" ht="12.75" x14ac:dyDescent="0.2">
      <c r="C486" s="18"/>
      <c r="E486" s="18"/>
      <c r="F486" s="18"/>
      <c r="G486" s="18"/>
    </row>
    <row r="487" spans="3:7" ht="12.75" x14ac:dyDescent="0.2">
      <c r="C487" s="18"/>
      <c r="E487" s="18"/>
      <c r="F487" s="18"/>
      <c r="G487" s="18"/>
    </row>
    <row r="488" spans="3:7" ht="12.75" x14ac:dyDescent="0.2">
      <c r="C488" s="18"/>
      <c r="E488" s="18"/>
      <c r="F488" s="18"/>
      <c r="G488" s="18"/>
    </row>
    <row r="489" spans="3:7" ht="12.75" x14ac:dyDescent="0.2">
      <c r="C489" s="18"/>
      <c r="E489" s="18"/>
      <c r="F489" s="18"/>
      <c r="G489" s="18"/>
    </row>
    <row r="490" spans="3:7" ht="12.75" x14ac:dyDescent="0.2">
      <c r="C490" s="18"/>
      <c r="E490" s="18"/>
      <c r="F490" s="18"/>
      <c r="G490" s="18"/>
    </row>
    <row r="491" spans="3:7" ht="12.75" x14ac:dyDescent="0.2">
      <c r="C491" s="18"/>
      <c r="E491" s="18"/>
      <c r="F491" s="18"/>
      <c r="G491" s="18"/>
    </row>
    <row r="492" spans="3:7" ht="12.75" x14ac:dyDescent="0.2">
      <c r="C492" s="18"/>
      <c r="E492" s="18"/>
      <c r="F492" s="18"/>
      <c r="G492" s="18"/>
    </row>
    <row r="493" spans="3:7" ht="12.75" x14ac:dyDescent="0.2">
      <c r="C493" s="18"/>
      <c r="E493" s="18"/>
      <c r="F493" s="18"/>
      <c r="G493" s="18"/>
    </row>
    <row r="494" spans="3:7" ht="12.75" x14ac:dyDescent="0.2">
      <c r="C494" s="18"/>
      <c r="E494" s="18"/>
      <c r="F494" s="18"/>
      <c r="G494" s="18"/>
    </row>
    <row r="495" spans="3:7" ht="12.75" x14ac:dyDescent="0.2">
      <c r="C495" s="18"/>
      <c r="E495" s="18"/>
      <c r="F495" s="18"/>
      <c r="G495" s="18"/>
    </row>
    <row r="496" spans="3:7" ht="12.75" x14ac:dyDescent="0.2">
      <c r="C496" s="18"/>
      <c r="E496" s="18"/>
      <c r="F496" s="18"/>
      <c r="G496" s="18"/>
    </row>
    <row r="497" spans="3:7" ht="12.75" x14ac:dyDescent="0.2">
      <c r="C497" s="18"/>
      <c r="E497" s="18"/>
      <c r="F497" s="18"/>
      <c r="G497" s="18"/>
    </row>
    <row r="498" spans="3:7" ht="12.75" x14ac:dyDescent="0.2">
      <c r="C498" s="18"/>
      <c r="E498" s="18"/>
      <c r="F498" s="18"/>
      <c r="G498" s="18"/>
    </row>
    <row r="499" spans="3:7" ht="12.75" x14ac:dyDescent="0.2">
      <c r="C499" s="18"/>
      <c r="E499" s="18"/>
      <c r="F499" s="18"/>
      <c r="G499" s="18"/>
    </row>
    <row r="500" spans="3:7" ht="12.75" x14ac:dyDescent="0.2">
      <c r="C500" s="18"/>
      <c r="E500" s="18"/>
      <c r="F500" s="18"/>
      <c r="G500" s="18"/>
    </row>
    <row r="501" spans="3:7" ht="12.75" x14ac:dyDescent="0.2">
      <c r="C501" s="18"/>
      <c r="E501" s="18"/>
      <c r="F501" s="18"/>
      <c r="G501" s="18"/>
    </row>
    <row r="502" spans="3:7" ht="12.75" x14ac:dyDescent="0.2">
      <c r="C502" s="18"/>
      <c r="E502" s="18"/>
      <c r="F502" s="18"/>
      <c r="G502" s="18"/>
    </row>
    <row r="503" spans="3:7" ht="12.75" x14ac:dyDescent="0.2">
      <c r="C503" s="18"/>
      <c r="E503" s="18"/>
      <c r="F503" s="18"/>
      <c r="G503" s="18"/>
    </row>
    <row r="504" spans="3:7" ht="12.75" x14ac:dyDescent="0.2">
      <c r="C504" s="18"/>
      <c r="E504" s="18"/>
      <c r="F504" s="18"/>
      <c r="G504" s="18"/>
    </row>
    <row r="505" spans="3:7" ht="12.75" x14ac:dyDescent="0.2">
      <c r="C505" s="18"/>
      <c r="E505" s="18"/>
      <c r="F505" s="18"/>
      <c r="G505" s="18"/>
    </row>
    <row r="506" spans="3:7" ht="12.75" x14ac:dyDescent="0.2">
      <c r="C506" s="18"/>
      <c r="E506" s="18"/>
      <c r="F506" s="18"/>
      <c r="G506" s="18"/>
    </row>
    <row r="507" spans="3:7" ht="12.75" x14ac:dyDescent="0.2">
      <c r="C507" s="18"/>
      <c r="E507" s="18"/>
      <c r="F507" s="18"/>
      <c r="G507" s="18"/>
    </row>
    <row r="508" spans="3:7" ht="12.75" x14ac:dyDescent="0.2">
      <c r="C508" s="18"/>
      <c r="E508" s="18"/>
      <c r="F508" s="18"/>
      <c r="G508" s="18"/>
    </row>
    <row r="509" spans="3:7" ht="12.75" x14ac:dyDescent="0.2">
      <c r="C509" s="18"/>
      <c r="E509" s="18"/>
      <c r="F509" s="18"/>
      <c r="G509" s="18"/>
    </row>
    <row r="510" spans="3:7" ht="12.75" x14ac:dyDescent="0.2">
      <c r="C510" s="18"/>
      <c r="E510" s="18"/>
      <c r="F510" s="18"/>
      <c r="G510" s="18"/>
    </row>
    <row r="511" spans="3:7" ht="12.75" x14ac:dyDescent="0.2">
      <c r="C511" s="18"/>
      <c r="E511" s="18"/>
      <c r="F511" s="18"/>
      <c r="G511" s="18"/>
    </row>
    <row r="512" spans="3:7" ht="12.75" x14ac:dyDescent="0.2">
      <c r="C512" s="18"/>
      <c r="E512" s="18"/>
      <c r="F512" s="18"/>
      <c r="G512" s="18"/>
    </row>
    <row r="513" spans="3:7" ht="12.75" x14ac:dyDescent="0.2">
      <c r="C513" s="18"/>
      <c r="E513" s="18"/>
      <c r="F513" s="18"/>
      <c r="G513" s="18"/>
    </row>
    <row r="514" spans="3:7" ht="12.75" x14ac:dyDescent="0.2">
      <c r="C514" s="18"/>
      <c r="E514" s="18"/>
      <c r="F514" s="18"/>
      <c r="G514" s="18"/>
    </row>
    <row r="515" spans="3:7" ht="12.75" x14ac:dyDescent="0.2">
      <c r="C515" s="18"/>
      <c r="E515" s="18"/>
      <c r="F515" s="18"/>
      <c r="G515" s="18"/>
    </row>
    <row r="516" spans="3:7" ht="12.75" x14ac:dyDescent="0.2">
      <c r="C516" s="18"/>
      <c r="E516" s="18"/>
      <c r="F516" s="18"/>
      <c r="G516" s="18"/>
    </row>
    <row r="517" spans="3:7" ht="12.75" x14ac:dyDescent="0.2">
      <c r="C517" s="18"/>
      <c r="E517" s="18"/>
      <c r="F517" s="18"/>
      <c r="G517" s="18"/>
    </row>
    <row r="518" spans="3:7" ht="12.75" x14ac:dyDescent="0.2">
      <c r="C518" s="18"/>
      <c r="E518" s="18"/>
      <c r="F518" s="18"/>
      <c r="G518" s="18"/>
    </row>
    <row r="519" spans="3:7" ht="12.75" x14ac:dyDescent="0.2">
      <c r="C519" s="18"/>
      <c r="E519" s="18"/>
      <c r="F519" s="18"/>
      <c r="G519" s="18"/>
    </row>
    <row r="520" spans="3:7" ht="12.75" x14ac:dyDescent="0.2">
      <c r="C520" s="18"/>
      <c r="E520" s="18"/>
      <c r="F520" s="18"/>
      <c r="G520" s="18"/>
    </row>
    <row r="521" spans="3:7" ht="12.75" x14ac:dyDescent="0.2">
      <c r="C521" s="18"/>
      <c r="E521" s="18"/>
      <c r="F521" s="18"/>
      <c r="G521" s="18"/>
    </row>
    <row r="522" spans="3:7" ht="12.75" x14ac:dyDescent="0.2">
      <c r="C522" s="18"/>
      <c r="E522" s="18"/>
      <c r="F522" s="18"/>
      <c r="G522" s="18"/>
    </row>
    <row r="523" spans="3:7" ht="12.75" x14ac:dyDescent="0.2">
      <c r="C523" s="18"/>
      <c r="E523" s="18"/>
      <c r="F523" s="18"/>
      <c r="G523" s="18"/>
    </row>
    <row r="524" spans="3:7" ht="12.75" x14ac:dyDescent="0.2">
      <c r="C524" s="18"/>
      <c r="E524" s="18"/>
      <c r="F524" s="18"/>
      <c r="G524" s="18"/>
    </row>
    <row r="525" spans="3:7" ht="12.75" x14ac:dyDescent="0.2">
      <c r="C525" s="18"/>
      <c r="E525" s="18"/>
      <c r="F525" s="18"/>
      <c r="G525" s="18"/>
    </row>
    <row r="526" spans="3:7" ht="12.75" x14ac:dyDescent="0.2">
      <c r="C526" s="18"/>
      <c r="E526" s="18"/>
      <c r="F526" s="18"/>
      <c r="G526" s="18"/>
    </row>
    <row r="527" spans="3:7" ht="12.75" x14ac:dyDescent="0.2">
      <c r="C527" s="18"/>
      <c r="E527" s="18"/>
      <c r="F527" s="18"/>
      <c r="G527" s="18"/>
    </row>
    <row r="528" spans="3:7" ht="12.75" x14ac:dyDescent="0.2">
      <c r="C528" s="18"/>
      <c r="E528" s="18"/>
      <c r="F528" s="18"/>
      <c r="G528" s="18"/>
    </row>
    <row r="529" spans="3:7" ht="12.75" x14ac:dyDescent="0.2">
      <c r="C529" s="18"/>
      <c r="E529" s="18"/>
      <c r="F529" s="18"/>
      <c r="G529" s="18"/>
    </row>
    <row r="530" spans="3:7" ht="12.75" x14ac:dyDescent="0.2">
      <c r="C530" s="18"/>
      <c r="E530" s="18"/>
      <c r="F530" s="18"/>
      <c r="G530" s="18"/>
    </row>
    <row r="531" spans="3:7" ht="12.75" x14ac:dyDescent="0.2">
      <c r="C531" s="18"/>
      <c r="E531" s="18"/>
      <c r="F531" s="18"/>
      <c r="G531" s="18"/>
    </row>
    <row r="532" spans="3:7" ht="12.75" x14ac:dyDescent="0.2">
      <c r="C532" s="18"/>
      <c r="E532" s="18"/>
      <c r="F532" s="18"/>
      <c r="G532" s="18"/>
    </row>
    <row r="533" spans="3:7" ht="12.75" x14ac:dyDescent="0.2">
      <c r="C533" s="18"/>
      <c r="E533" s="18"/>
      <c r="F533" s="18"/>
      <c r="G533" s="18"/>
    </row>
    <row r="534" spans="3:7" ht="12.75" x14ac:dyDescent="0.2">
      <c r="C534" s="18"/>
      <c r="E534" s="18"/>
      <c r="F534" s="18"/>
      <c r="G534" s="18"/>
    </row>
    <row r="535" spans="3:7" ht="12.75" x14ac:dyDescent="0.2">
      <c r="C535" s="18"/>
      <c r="E535" s="18"/>
      <c r="F535" s="18"/>
      <c r="G535" s="18"/>
    </row>
    <row r="536" spans="3:7" ht="12.75" x14ac:dyDescent="0.2">
      <c r="C536" s="18"/>
      <c r="E536" s="18"/>
      <c r="F536" s="18"/>
      <c r="G536" s="18"/>
    </row>
    <row r="537" spans="3:7" ht="12.75" x14ac:dyDescent="0.2">
      <c r="C537" s="18"/>
      <c r="E537" s="18"/>
      <c r="F537" s="18"/>
      <c r="G537" s="18"/>
    </row>
    <row r="538" spans="3:7" ht="12.75" x14ac:dyDescent="0.2">
      <c r="C538" s="18"/>
      <c r="E538" s="18"/>
      <c r="F538" s="18"/>
      <c r="G538" s="18"/>
    </row>
    <row r="539" spans="3:7" ht="12.75" x14ac:dyDescent="0.2">
      <c r="C539" s="18"/>
      <c r="E539" s="18"/>
      <c r="F539" s="18"/>
      <c r="G539" s="18"/>
    </row>
    <row r="540" spans="3:7" ht="12.75" x14ac:dyDescent="0.2">
      <c r="C540" s="18"/>
      <c r="E540" s="18"/>
      <c r="F540" s="18"/>
      <c r="G540" s="18"/>
    </row>
    <row r="541" spans="3:7" ht="12.75" x14ac:dyDescent="0.2">
      <c r="C541" s="18"/>
      <c r="E541" s="18"/>
      <c r="F541" s="18"/>
      <c r="G541" s="18"/>
    </row>
    <row r="542" spans="3:7" ht="12.75" x14ac:dyDescent="0.2">
      <c r="C542" s="18"/>
      <c r="E542" s="18"/>
      <c r="F542" s="18"/>
      <c r="G542" s="18"/>
    </row>
    <row r="543" spans="3:7" ht="12.75" x14ac:dyDescent="0.2">
      <c r="C543" s="18"/>
      <c r="E543" s="18"/>
      <c r="F543" s="18"/>
      <c r="G543" s="18"/>
    </row>
    <row r="544" spans="3:7" ht="12.75" x14ac:dyDescent="0.2">
      <c r="C544" s="18"/>
      <c r="E544" s="18"/>
      <c r="F544" s="18"/>
      <c r="G544" s="18"/>
    </row>
    <row r="545" spans="3:7" ht="12.75" x14ac:dyDescent="0.2">
      <c r="C545" s="18"/>
      <c r="E545" s="18"/>
      <c r="F545" s="18"/>
      <c r="G545" s="18"/>
    </row>
    <row r="546" spans="3:7" ht="12.75" x14ac:dyDescent="0.2">
      <c r="C546" s="18"/>
      <c r="E546" s="18"/>
      <c r="F546" s="18"/>
      <c r="G546" s="18"/>
    </row>
    <row r="547" spans="3:7" ht="12.75" x14ac:dyDescent="0.2">
      <c r="C547" s="18"/>
      <c r="E547" s="18"/>
      <c r="F547" s="18"/>
      <c r="G547" s="18"/>
    </row>
    <row r="548" spans="3:7" ht="12.75" x14ac:dyDescent="0.2">
      <c r="C548" s="18"/>
      <c r="E548" s="18"/>
      <c r="F548" s="18"/>
      <c r="G548" s="18"/>
    </row>
    <row r="549" spans="3:7" ht="12.75" x14ac:dyDescent="0.2">
      <c r="C549" s="18"/>
      <c r="E549" s="18"/>
      <c r="F549" s="18"/>
      <c r="G549" s="18"/>
    </row>
    <row r="550" spans="3:7" ht="12.75" x14ac:dyDescent="0.2">
      <c r="C550" s="18"/>
      <c r="E550" s="18"/>
      <c r="F550" s="18"/>
      <c r="G550" s="18"/>
    </row>
    <row r="551" spans="3:7" ht="12.75" x14ac:dyDescent="0.2">
      <c r="C551" s="18"/>
      <c r="E551" s="18"/>
      <c r="F551" s="18"/>
      <c r="G551" s="18"/>
    </row>
    <row r="552" spans="3:7" ht="12.75" x14ac:dyDescent="0.2">
      <c r="C552" s="18"/>
      <c r="E552" s="18"/>
      <c r="F552" s="18"/>
      <c r="G552" s="18"/>
    </row>
    <row r="553" spans="3:7" ht="12.75" x14ac:dyDescent="0.2">
      <c r="C553" s="18"/>
      <c r="E553" s="18"/>
      <c r="F553" s="18"/>
      <c r="G553" s="18"/>
    </row>
    <row r="554" spans="3:7" ht="12.75" x14ac:dyDescent="0.2">
      <c r="C554" s="18"/>
      <c r="E554" s="18"/>
      <c r="F554" s="18"/>
      <c r="G554" s="18"/>
    </row>
    <row r="555" spans="3:7" ht="12.75" x14ac:dyDescent="0.2">
      <c r="C555" s="18"/>
      <c r="E555" s="18"/>
      <c r="F555" s="18"/>
      <c r="G555" s="18"/>
    </row>
    <row r="556" spans="3:7" ht="12.75" x14ac:dyDescent="0.2">
      <c r="C556" s="18"/>
      <c r="E556" s="18"/>
      <c r="F556" s="18"/>
      <c r="G556" s="18"/>
    </row>
    <row r="557" spans="3:7" ht="12.75" x14ac:dyDescent="0.2">
      <c r="C557" s="18"/>
      <c r="E557" s="18"/>
      <c r="F557" s="18"/>
      <c r="G557" s="18"/>
    </row>
    <row r="558" spans="3:7" ht="12.75" x14ac:dyDescent="0.2">
      <c r="C558" s="18"/>
      <c r="E558" s="18"/>
      <c r="F558" s="18"/>
      <c r="G558" s="18"/>
    </row>
    <row r="559" spans="3:7" ht="12.75" x14ac:dyDescent="0.2">
      <c r="C559" s="18"/>
      <c r="E559" s="18"/>
      <c r="F559" s="18"/>
      <c r="G559" s="18"/>
    </row>
    <row r="560" spans="3:7" ht="12.75" x14ac:dyDescent="0.2">
      <c r="C560" s="18"/>
      <c r="E560" s="18"/>
      <c r="F560" s="18"/>
      <c r="G560" s="18"/>
    </row>
    <row r="561" spans="3:7" ht="12.75" x14ac:dyDescent="0.2">
      <c r="C561" s="18"/>
      <c r="E561" s="18"/>
      <c r="F561" s="18"/>
      <c r="G561" s="18"/>
    </row>
    <row r="562" spans="3:7" ht="12.75" x14ac:dyDescent="0.2">
      <c r="C562" s="18"/>
      <c r="E562" s="18"/>
      <c r="F562" s="18"/>
      <c r="G562" s="18"/>
    </row>
    <row r="563" spans="3:7" ht="12.75" x14ac:dyDescent="0.2">
      <c r="C563" s="18"/>
      <c r="E563" s="18"/>
      <c r="F563" s="18"/>
      <c r="G563" s="18"/>
    </row>
    <row r="564" spans="3:7" ht="12.75" x14ac:dyDescent="0.2">
      <c r="C564" s="18"/>
      <c r="E564" s="18"/>
      <c r="F564" s="18"/>
      <c r="G564" s="18"/>
    </row>
    <row r="565" spans="3:7" ht="12.75" x14ac:dyDescent="0.2">
      <c r="C565" s="18"/>
      <c r="E565" s="18"/>
      <c r="F565" s="18"/>
      <c r="G565" s="18"/>
    </row>
    <row r="566" spans="3:7" ht="12.75" x14ac:dyDescent="0.2">
      <c r="C566" s="18"/>
      <c r="E566" s="18"/>
      <c r="F566" s="18"/>
      <c r="G566" s="18"/>
    </row>
    <row r="567" spans="3:7" ht="12.75" x14ac:dyDescent="0.2">
      <c r="C567" s="18"/>
      <c r="E567" s="18"/>
      <c r="F567" s="18"/>
      <c r="G567" s="18"/>
    </row>
    <row r="568" spans="3:7" ht="12.75" x14ac:dyDescent="0.2">
      <c r="C568" s="18"/>
      <c r="E568" s="18"/>
      <c r="F568" s="18"/>
      <c r="G568" s="18"/>
    </row>
    <row r="569" spans="3:7" ht="12.75" x14ac:dyDescent="0.2">
      <c r="C569" s="18"/>
      <c r="E569" s="18"/>
      <c r="F569" s="18"/>
      <c r="G569" s="18"/>
    </row>
    <row r="570" spans="3:7" ht="12.75" x14ac:dyDescent="0.2">
      <c r="C570" s="18"/>
      <c r="E570" s="18"/>
      <c r="F570" s="18"/>
      <c r="G570" s="18"/>
    </row>
    <row r="571" spans="3:7" ht="12.75" x14ac:dyDescent="0.2">
      <c r="C571" s="18"/>
      <c r="E571" s="18"/>
      <c r="F571" s="18"/>
      <c r="G571" s="18"/>
    </row>
    <row r="572" spans="3:7" ht="12.75" x14ac:dyDescent="0.2">
      <c r="C572" s="18"/>
      <c r="E572" s="18"/>
      <c r="F572" s="18"/>
      <c r="G572" s="18"/>
    </row>
    <row r="573" spans="3:7" ht="12.75" x14ac:dyDescent="0.2">
      <c r="C573" s="18"/>
      <c r="E573" s="18"/>
      <c r="F573" s="18"/>
      <c r="G573" s="18"/>
    </row>
    <row r="574" spans="3:7" ht="12.75" x14ac:dyDescent="0.2">
      <c r="C574" s="18"/>
      <c r="E574" s="18"/>
      <c r="F574" s="18"/>
      <c r="G574" s="18"/>
    </row>
    <row r="575" spans="3:7" ht="12.75" x14ac:dyDescent="0.2">
      <c r="C575" s="18"/>
      <c r="E575" s="18"/>
      <c r="F575" s="18"/>
      <c r="G575" s="18"/>
    </row>
    <row r="576" spans="3:7" ht="12.75" x14ac:dyDescent="0.2">
      <c r="C576" s="18"/>
      <c r="E576" s="18"/>
      <c r="F576" s="18"/>
      <c r="G576" s="18"/>
    </row>
    <row r="577" spans="3:7" ht="12.75" x14ac:dyDescent="0.2">
      <c r="C577" s="18"/>
      <c r="E577" s="18"/>
      <c r="F577" s="18"/>
      <c r="G577" s="18"/>
    </row>
    <row r="578" spans="3:7" ht="12.75" x14ac:dyDescent="0.2">
      <c r="C578" s="18"/>
      <c r="E578" s="18"/>
      <c r="F578" s="18"/>
      <c r="G578" s="18"/>
    </row>
    <row r="579" spans="3:7" ht="12.75" x14ac:dyDescent="0.2">
      <c r="C579" s="18"/>
      <c r="E579" s="18"/>
      <c r="F579" s="18"/>
      <c r="G579" s="18"/>
    </row>
    <row r="580" spans="3:7" ht="12.75" x14ac:dyDescent="0.2">
      <c r="C580" s="18"/>
      <c r="E580" s="18"/>
      <c r="F580" s="18"/>
      <c r="G580" s="18"/>
    </row>
    <row r="581" spans="3:7" ht="12.75" x14ac:dyDescent="0.2">
      <c r="C581" s="18"/>
      <c r="E581" s="18"/>
      <c r="F581" s="18"/>
      <c r="G581" s="18"/>
    </row>
    <row r="582" spans="3:7" ht="12.75" x14ac:dyDescent="0.2">
      <c r="C582" s="18"/>
      <c r="E582" s="18"/>
      <c r="F582" s="18"/>
      <c r="G582" s="18"/>
    </row>
    <row r="583" spans="3:7" ht="12.75" x14ac:dyDescent="0.2">
      <c r="C583" s="18"/>
      <c r="E583" s="18"/>
      <c r="F583" s="18"/>
      <c r="G583" s="18"/>
    </row>
    <row r="584" spans="3:7" ht="12.75" x14ac:dyDescent="0.2">
      <c r="C584" s="18"/>
      <c r="E584" s="18"/>
      <c r="F584" s="18"/>
      <c r="G584" s="18"/>
    </row>
    <row r="585" spans="3:7" ht="12.75" x14ac:dyDescent="0.2">
      <c r="C585" s="18"/>
      <c r="E585" s="18"/>
      <c r="F585" s="18"/>
      <c r="G585" s="18"/>
    </row>
    <row r="586" spans="3:7" ht="12.75" x14ac:dyDescent="0.2">
      <c r="C586" s="18"/>
      <c r="E586" s="18"/>
      <c r="F586" s="18"/>
      <c r="G586" s="18"/>
    </row>
    <row r="587" spans="3:7" ht="12.75" x14ac:dyDescent="0.2">
      <c r="C587" s="18"/>
      <c r="E587" s="18"/>
      <c r="F587" s="18"/>
      <c r="G587" s="18"/>
    </row>
    <row r="588" spans="3:7" ht="12.75" x14ac:dyDescent="0.2">
      <c r="C588" s="18"/>
      <c r="E588" s="18"/>
      <c r="F588" s="18"/>
      <c r="G588" s="18"/>
    </row>
    <row r="589" spans="3:7" ht="12.75" x14ac:dyDescent="0.2">
      <c r="C589" s="18"/>
      <c r="E589" s="18"/>
      <c r="F589" s="18"/>
      <c r="G589" s="18"/>
    </row>
    <row r="590" spans="3:7" ht="12.75" x14ac:dyDescent="0.2">
      <c r="C590" s="18"/>
      <c r="E590" s="18"/>
      <c r="F590" s="18"/>
      <c r="G590" s="18"/>
    </row>
    <row r="591" spans="3:7" ht="12.75" x14ac:dyDescent="0.2">
      <c r="C591" s="18"/>
      <c r="E591" s="18"/>
      <c r="F591" s="18"/>
      <c r="G591" s="18"/>
    </row>
    <row r="592" spans="3:7" ht="12.75" x14ac:dyDescent="0.2">
      <c r="C592" s="18"/>
      <c r="E592" s="18"/>
      <c r="F592" s="18"/>
      <c r="G592" s="18"/>
    </row>
    <row r="593" spans="3:7" ht="12.75" x14ac:dyDescent="0.2">
      <c r="C593" s="18"/>
      <c r="E593" s="18"/>
      <c r="F593" s="18"/>
      <c r="G593" s="18"/>
    </row>
    <row r="594" spans="3:7" ht="12.75" x14ac:dyDescent="0.2">
      <c r="C594" s="18"/>
      <c r="E594" s="18"/>
      <c r="F594" s="18"/>
      <c r="G594" s="18"/>
    </row>
    <row r="595" spans="3:7" ht="12.75" x14ac:dyDescent="0.2">
      <c r="C595" s="18"/>
      <c r="E595" s="18"/>
      <c r="F595" s="18"/>
      <c r="G595" s="18"/>
    </row>
    <row r="596" spans="3:7" ht="12.75" x14ac:dyDescent="0.2">
      <c r="C596" s="18"/>
      <c r="E596" s="18"/>
      <c r="F596" s="18"/>
      <c r="G596" s="18"/>
    </row>
    <row r="597" spans="3:7" ht="12.75" x14ac:dyDescent="0.2">
      <c r="C597" s="18"/>
      <c r="E597" s="18"/>
      <c r="F597" s="18"/>
      <c r="G597" s="18"/>
    </row>
    <row r="598" spans="3:7" ht="12.75" x14ac:dyDescent="0.2">
      <c r="C598" s="18"/>
      <c r="E598" s="18"/>
      <c r="F598" s="18"/>
      <c r="G598" s="18"/>
    </row>
    <row r="599" spans="3:7" ht="12.75" x14ac:dyDescent="0.2">
      <c r="C599" s="18"/>
      <c r="E599" s="18"/>
      <c r="F599" s="18"/>
      <c r="G599" s="18"/>
    </row>
    <row r="600" spans="3:7" ht="12.75" x14ac:dyDescent="0.2">
      <c r="C600" s="18"/>
      <c r="E600" s="18"/>
      <c r="F600" s="18"/>
      <c r="G600" s="18"/>
    </row>
    <row r="601" spans="3:7" ht="12.75" x14ac:dyDescent="0.2">
      <c r="C601" s="18"/>
      <c r="E601" s="18"/>
      <c r="F601" s="18"/>
      <c r="G601" s="18"/>
    </row>
    <row r="602" spans="3:7" ht="12.75" x14ac:dyDescent="0.2">
      <c r="C602" s="18"/>
      <c r="E602" s="18"/>
      <c r="F602" s="18"/>
      <c r="G602" s="18"/>
    </row>
    <row r="603" spans="3:7" ht="12.75" x14ac:dyDescent="0.2">
      <c r="C603" s="18"/>
      <c r="E603" s="18"/>
      <c r="F603" s="18"/>
      <c r="G603" s="18"/>
    </row>
    <row r="604" spans="3:7" ht="12.75" x14ac:dyDescent="0.2">
      <c r="C604" s="18"/>
      <c r="E604" s="18"/>
      <c r="F604" s="18"/>
      <c r="G604" s="18"/>
    </row>
    <row r="605" spans="3:7" ht="12.75" x14ac:dyDescent="0.2">
      <c r="C605" s="18"/>
      <c r="E605" s="18"/>
      <c r="F605" s="18"/>
      <c r="G605" s="18"/>
    </row>
    <row r="606" spans="3:7" ht="12.75" x14ac:dyDescent="0.2">
      <c r="C606" s="18"/>
      <c r="E606" s="18"/>
      <c r="F606" s="18"/>
      <c r="G606" s="18"/>
    </row>
    <row r="607" spans="3:7" ht="12.75" x14ac:dyDescent="0.2">
      <c r="C607" s="18"/>
      <c r="E607" s="18"/>
      <c r="F607" s="18"/>
      <c r="G607" s="18"/>
    </row>
    <row r="608" spans="3:7" ht="12.75" x14ac:dyDescent="0.2">
      <c r="C608" s="18"/>
      <c r="E608" s="18"/>
      <c r="F608" s="18"/>
      <c r="G608" s="18"/>
    </row>
    <row r="609" spans="3:7" ht="12.75" x14ac:dyDescent="0.2">
      <c r="C609" s="18"/>
      <c r="E609" s="18"/>
      <c r="F609" s="18"/>
      <c r="G609" s="18"/>
    </row>
    <row r="610" spans="3:7" ht="12.75" x14ac:dyDescent="0.2">
      <c r="C610" s="18"/>
      <c r="E610" s="18"/>
      <c r="F610" s="18"/>
      <c r="G610" s="18"/>
    </row>
    <row r="611" spans="3:7" ht="12.75" x14ac:dyDescent="0.2">
      <c r="C611" s="18"/>
      <c r="E611" s="18"/>
      <c r="F611" s="18"/>
      <c r="G611" s="18"/>
    </row>
    <row r="612" spans="3:7" ht="12.75" x14ac:dyDescent="0.2">
      <c r="C612" s="18"/>
      <c r="E612" s="18"/>
      <c r="F612" s="18"/>
      <c r="G612" s="18"/>
    </row>
    <row r="613" spans="3:7" ht="12.75" x14ac:dyDescent="0.2">
      <c r="C613" s="18"/>
      <c r="E613" s="18"/>
      <c r="F613" s="18"/>
      <c r="G613" s="18"/>
    </row>
    <row r="614" spans="3:7" ht="12.75" x14ac:dyDescent="0.2">
      <c r="C614" s="18"/>
      <c r="E614" s="18"/>
      <c r="F614" s="18"/>
      <c r="G614" s="18"/>
    </row>
    <row r="615" spans="3:7" ht="12.75" x14ac:dyDescent="0.2">
      <c r="C615" s="18"/>
      <c r="E615" s="18"/>
      <c r="F615" s="18"/>
      <c r="G615" s="18"/>
    </row>
    <row r="616" spans="3:7" ht="12.75" x14ac:dyDescent="0.2">
      <c r="C616" s="18"/>
      <c r="E616" s="18"/>
      <c r="F616" s="18"/>
      <c r="G616" s="18"/>
    </row>
    <row r="617" spans="3:7" ht="12.75" x14ac:dyDescent="0.2">
      <c r="C617" s="18"/>
      <c r="E617" s="18"/>
      <c r="F617" s="18"/>
      <c r="G617" s="18"/>
    </row>
    <row r="618" spans="3:7" ht="12.75" x14ac:dyDescent="0.2">
      <c r="C618" s="18"/>
      <c r="E618" s="18"/>
      <c r="F618" s="18"/>
      <c r="G618" s="18"/>
    </row>
    <row r="619" spans="3:7" ht="12.75" x14ac:dyDescent="0.2">
      <c r="C619" s="18"/>
      <c r="E619" s="18"/>
      <c r="F619" s="18"/>
      <c r="G619" s="18"/>
    </row>
    <row r="620" spans="3:7" ht="12.75" x14ac:dyDescent="0.2">
      <c r="C620" s="18"/>
      <c r="E620" s="18"/>
      <c r="F620" s="18"/>
      <c r="G620" s="18"/>
    </row>
    <row r="621" spans="3:7" ht="12.75" x14ac:dyDescent="0.2">
      <c r="C621" s="18"/>
      <c r="E621" s="18"/>
      <c r="F621" s="18"/>
      <c r="G621" s="18"/>
    </row>
    <row r="622" spans="3:7" ht="12.75" x14ac:dyDescent="0.2">
      <c r="C622" s="18"/>
      <c r="E622" s="18"/>
      <c r="F622" s="18"/>
      <c r="G622" s="18"/>
    </row>
    <row r="623" spans="3:7" ht="12.75" x14ac:dyDescent="0.2">
      <c r="C623" s="18"/>
      <c r="E623" s="18"/>
      <c r="F623" s="18"/>
      <c r="G623" s="18"/>
    </row>
    <row r="624" spans="3:7" ht="12.75" x14ac:dyDescent="0.2">
      <c r="C624" s="18"/>
      <c r="E624" s="18"/>
      <c r="F624" s="18"/>
      <c r="G624" s="18"/>
    </row>
    <row r="625" spans="3:7" ht="12.75" x14ac:dyDescent="0.2">
      <c r="C625" s="18"/>
      <c r="E625" s="18"/>
      <c r="F625" s="18"/>
      <c r="G625" s="18"/>
    </row>
    <row r="626" spans="3:7" ht="12.75" x14ac:dyDescent="0.2">
      <c r="C626" s="18"/>
      <c r="E626" s="18"/>
      <c r="F626" s="18"/>
      <c r="G626" s="18"/>
    </row>
    <row r="627" spans="3:7" ht="12.75" x14ac:dyDescent="0.2">
      <c r="C627" s="18"/>
      <c r="E627" s="18"/>
      <c r="F627" s="18"/>
      <c r="G627" s="18"/>
    </row>
    <row r="628" spans="3:7" ht="12.75" x14ac:dyDescent="0.2">
      <c r="C628" s="18"/>
      <c r="E628" s="18"/>
      <c r="F628" s="18"/>
      <c r="G628" s="18"/>
    </row>
    <row r="629" spans="3:7" ht="12.75" x14ac:dyDescent="0.2">
      <c r="C629" s="18"/>
      <c r="E629" s="18"/>
      <c r="F629" s="18"/>
      <c r="G629" s="18"/>
    </row>
    <row r="630" spans="3:7" ht="12.75" x14ac:dyDescent="0.2">
      <c r="C630" s="18"/>
      <c r="E630" s="18"/>
      <c r="F630" s="18"/>
      <c r="G630" s="18"/>
    </row>
    <row r="631" spans="3:7" ht="12.75" x14ac:dyDescent="0.2">
      <c r="C631" s="18"/>
      <c r="E631" s="18"/>
      <c r="F631" s="18"/>
      <c r="G631" s="18"/>
    </row>
    <row r="632" spans="3:7" ht="12.75" x14ac:dyDescent="0.2">
      <c r="C632" s="18"/>
      <c r="E632" s="18"/>
      <c r="F632" s="18"/>
      <c r="G632" s="18"/>
    </row>
    <row r="633" spans="3:7" ht="12.75" x14ac:dyDescent="0.2">
      <c r="C633" s="18"/>
      <c r="E633" s="18"/>
      <c r="F633" s="18"/>
      <c r="G633" s="18"/>
    </row>
    <row r="634" spans="3:7" ht="12.75" x14ac:dyDescent="0.2">
      <c r="C634" s="18"/>
      <c r="E634" s="18"/>
      <c r="F634" s="18"/>
      <c r="G634" s="18"/>
    </row>
    <row r="635" spans="3:7" ht="12.75" x14ac:dyDescent="0.2">
      <c r="C635" s="18"/>
      <c r="E635" s="18"/>
      <c r="F635" s="18"/>
      <c r="G635" s="18"/>
    </row>
    <row r="636" spans="3:7" ht="12.75" x14ac:dyDescent="0.2">
      <c r="C636" s="18"/>
      <c r="E636" s="18"/>
      <c r="F636" s="18"/>
      <c r="G636" s="18"/>
    </row>
    <row r="637" spans="3:7" ht="12.75" x14ac:dyDescent="0.2">
      <c r="C637" s="18"/>
      <c r="E637" s="18"/>
      <c r="F637" s="18"/>
      <c r="G637" s="18"/>
    </row>
    <row r="638" spans="3:7" ht="12.75" x14ac:dyDescent="0.2">
      <c r="C638" s="18"/>
      <c r="E638" s="18"/>
      <c r="F638" s="18"/>
      <c r="G638" s="18"/>
    </row>
    <row r="639" spans="3:7" ht="12.75" x14ac:dyDescent="0.2">
      <c r="C639" s="18"/>
      <c r="E639" s="18"/>
      <c r="F639" s="18"/>
      <c r="G639" s="18"/>
    </row>
    <row r="640" spans="3:7" ht="12.75" x14ac:dyDescent="0.2">
      <c r="C640" s="18"/>
      <c r="E640" s="18"/>
      <c r="F640" s="18"/>
      <c r="G640" s="18"/>
    </row>
    <row r="641" spans="3:7" ht="12.75" x14ac:dyDescent="0.2">
      <c r="C641" s="18"/>
      <c r="E641" s="18"/>
      <c r="F641" s="18"/>
      <c r="G641" s="18"/>
    </row>
    <row r="642" spans="3:7" ht="12.75" x14ac:dyDescent="0.2">
      <c r="C642" s="18"/>
      <c r="E642" s="18"/>
      <c r="F642" s="18"/>
      <c r="G642" s="18"/>
    </row>
    <row r="643" spans="3:7" ht="12.75" x14ac:dyDescent="0.2">
      <c r="C643" s="18"/>
      <c r="E643" s="18"/>
      <c r="F643" s="18"/>
      <c r="G643" s="18"/>
    </row>
    <row r="644" spans="3:7" ht="12.75" x14ac:dyDescent="0.2">
      <c r="C644" s="18"/>
      <c r="E644" s="18"/>
      <c r="F644" s="18"/>
      <c r="G644" s="18"/>
    </row>
    <row r="645" spans="3:7" ht="12.75" x14ac:dyDescent="0.2">
      <c r="C645" s="18"/>
      <c r="E645" s="18"/>
      <c r="F645" s="18"/>
      <c r="G645" s="18"/>
    </row>
    <row r="646" spans="3:7" ht="12.75" x14ac:dyDescent="0.2">
      <c r="C646" s="18"/>
      <c r="E646" s="18"/>
      <c r="F646" s="18"/>
      <c r="G646" s="18"/>
    </row>
    <row r="647" spans="3:7" ht="12.75" x14ac:dyDescent="0.2">
      <c r="C647" s="18"/>
      <c r="E647" s="18"/>
      <c r="F647" s="18"/>
      <c r="G647" s="18"/>
    </row>
    <row r="648" spans="3:7" ht="12.75" x14ac:dyDescent="0.2">
      <c r="C648" s="18"/>
      <c r="E648" s="18"/>
      <c r="F648" s="18"/>
      <c r="G648" s="18"/>
    </row>
    <row r="649" spans="3:7" ht="12.75" x14ac:dyDescent="0.2">
      <c r="C649" s="18"/>
      <c r="E649" s="18"/>
      <c r="F649" s="18"/>
      <c r="G649" s="18"/>
    </row>
    <row r="650" spans="3:7" ht="12.75" x14ac:dyDescent="0.2">
      <c r="C650" s="18"/>
      <c r="E650" s="18"/>
      <c r="F650" s="18"/>
      <c r="G650" s="18"/>
    </row>
    <row r="651" spans="3:7" ht="12.75" x14ac:dyDescent="0.2">
      <c r="C651" s="18"/>
      <c r="E651" s="18"/>
      <c r="F651" s="18"/>
      <c r="G651" s="18"/>
    </row>
    <row r="652" spans="3:7" ht="12.75" x14ac:dyDescent="0.2">
      <c r="C652" s="18"/>
      <c r="E652" s="18"/>
      <c r="F652" s="18"/>
      <c r="G652" s="18"/>
    </row>
    <row r="653" spans="3:7" ht="12.75" x14ac:dyDescent="0.2">
      <c r="C653" s="18"/>
      <c r="E653" s="18"/>
      <c r="F653" s="18"/>
      <c r="G653" s="18"/>
    </row>
    <row r="654" spans="3:7" ht="12.75" x14ac:dyDescent="0.2">
      <c r="C654" s="18"/>
      <c r="E654" s="18"/>
      <c r="F654" s="18"/>
      <c r="G654" s="18"/>
    </row>
    <row r="655" spans="3:7" ht="12.75" x14ac:dyDescent="0.2">
      <c r="C655" s="18"/>
      <c r="E655" s="18"/>
      <c r="F655" s="18"/>
      <c r="G655" s="18"/>
    </row>
    <row r="656" spans="3:7" ht="12.75" x14ac:dyDescent="0.2">
      <c r="C656" s="18"/>
      <c r="E656" s="18"/>
      <c r="F656" s="18"/>
      <c r="G656" s="18"/>
    </row>
    <row r="657" spans="3:7" ht="12.75" x14ac:dyDescent="0.2">
      <c r="C657" s="18"/>
      <c r="E657" s="18"/>
      <c r="F657" s="18"/>
      <c r="G657" s="18"/>
    </row>
    <row r="658" spans="3:7" ht="12.75" x14ac:dyDescent="0.2">
      <c r="C658" s="18"/>
      <c r="E658" s="18"/>
      <c r="F658" s="18"/>
      <c r="G658" s="18"/>
    </row>
    <row r="659" spans="3:7" ht="12.75" x14ac:dyDescent="0.2">
      <c r="C659" s="18"/>
      <c r="E659" s="18"/>
      <c r="F659" s="18"/>
      <c r="G659" s="18"/>
    </row>
    <row r="660" spans="3:7" ht="12.75" x14ac:dyDescent="0.2">
      <c r="C660" s="18"/>
      <c r="E660" s="18"/>
      <c r="F660" s="18"/>
      <c r="G660" s="18"/>
    </row>
    <row r="661" spans="3:7" ht="12.75" x14ac:dyDescent="0.2">
      <c r="C661" s="18"/>
      <c r="E661" s="18"/>
      <c r="F661" s="18"/>
      <c r="G661" s="18"/>
    </row>
    <row r="662" spans="3:7" ht="12.75" x14ac:dyDescent="0.2">
      <c r="C662" s="18"/>
      <c r="E662" s="18"/>
      <c r="F662" s="18"/>
      <c r="G662" s="18"/>
    </row>
    <row r="663" spans="3:7" ht="12.75" x14ac:dyDescent="0.2">
      <c r="C663" s="18"/>
      <c r="E663" s="18"/>
      <c r="F663" s="18"/>
      <c r="G663" s="18"/>
    </row>
    <row r="664" spans="3:7" ht="12.75" x14ac:dyDescent="0.2">
      <c r="C664" s="18"/>
      <c r="E664" s="18"/>
      <c r="F664" s="18"/>
      <c r="G664" s="18"/>
    </row>
    <row r="665" spans="3:7" ht="12.75" x14ac:dyDescent="0.2">
      <c r="C665" s="18"/>
      <c r="E665" s="18"/>
      <c r="F665" s="18"/>
      <c r="G665" s="18"/>
    </row>
    <row r="666" spans="3:7" ht="12.75" x14ac:dyDescent="0.2">
      <c r="C666" s="18"/>
      <c r="E666" s="18"/>
      <c r="F666" s="18"/>
      <c r="G666" s="18"/>
    </row>
    <row r="667" spans="3:7" ht="12.75" x14ac:dyDescent="0.2">
      <c r="C667" s="18"/>
      <c r="E667" s="18"/>
      <c r="F667" s="18"/>
      <c r="G667" s="18"/>
    </row>
    <row r="668" spans="3:7" ht="12.75" x14ac:dyDescent="0.2">
      <c r="C668" s="18"/>
      <c r="E668" s="18"/>
      <c r="F668" s="18"/>
      <c r="G668" s="18"/>
    </row>
    <row r="669" spans="3:7" ht="12.75" x14ac:dyDescent="0.2">
      <c r="C669" s="18"/>
      <c r="E669" s="18"/>
      <c r="F669" s="18"/>
      <c r="G669" s="18"/>
    </row>
    <row r="670" spans="3:7" ht="12.75" x14ac:dyDescent="0.2">
      <c r="C670" s="18"/>
      <c r="E670" s="18"/>
      <c r="F670" s="18"/>
      <c r="G670" s="18"/>
    </row>
    <row r="671" spans="3:7" ht="12.75" x14ac:dyDescent="0.2">
      <c r="C671" s="18"/>
      <c r="E671" s="18"/>
      <c r="F671" s="18"/>
      <c r="G671" s="18"/>
    </row>
    <row r="672" spans="3:7" ht="12.75" x14ac:dyDescent="0.2">
      <c r="C672" s="18"/>
      <c r="E672" s="18"/>
      <c r="F672" s="18"/>
      <c r="G672" s="18"/>
    </row>
    <row r="673" spans="3:7" ht="12.75" x14ac:dyDescent="0.2">
      <c r="C673" s="18"/>
      <c r="E673" s="18"/>
      <c r="F673" s="18"/>
      <c r="G673" s="18"/>
    </row>
    <row r="674" spans="3:7" ht="12.75" x14ac:dyDescent="0.2">
      <c r="C674" s="18"/>
      <c r="E674" s="18"/>
      <c r="F674" s="18"/>
      <c r="G674" s="18"/>
    </row>
    <row r="675" spans="3:7" ht="12.75" x14ac:dyDescent="0.2">
      <c r="C675" s="18"/>
      <c r="E675" s="18"/>
      <c r="F675" s="18"/>
      <c r="G675" s="18"/>
    </row>
    <row r="676" spans="3:7" ht="12.75" x14ac:dyDescent="0.2">
      <c r="C676" s="18"/>
      <c r="E676" s="18"/>
      <c r="F676" s="18"/>
      <c r="G676" s="18"/>
    </row>
    <row r="677" spans="3:7" ht="12.75" x14ac:dyDescent="0.2">
      <c r="C677" s="18"/>
      <c r="E677" s="18"/>
      <c r="F677" s="18"/>
      <c r="G677" s="18"/>
    </row>
    <row r="678" spans="3:7" ht="12.75" x14ac:dyDescent="0.2">
      <c r="C678" s="18"/>
      <c r="E678" s="18"/>
      <c r="F678" s="18"/>
      <c r="G678" s="18"/>
    </row>
    <row r="679" spans="3:7" ht="12.75" x14ac:dyDescent="0.2">
      <c r="C679" s="18"/>
      <c r="E679" s="18"/>
      <c r="F679" s="18"/>
      <c r="G679" s="18"/>
    </row>
    <row r="680" spans="3:7" ht="12.75" x14ac:dyDescent="0.2">
      <c r="C680" s="18"/>
      <c r="E680" s="18"/>
      <c r="F680" s="18"/>
      <c r="G680" s="18"/>
    </row>
    <row r="681" spans="3:7" ht="12.75" x14ac:dyDescent="0.2">
      <c r="C681" s="18"/>
      <c r="E681" s="18"/>
      <c r="F681" s="18"/>
      <c r="G681" s="18"/>
    </row>
    <row r="682" spans="3:7" ht="12.75" x14ac:dyDescent="0.2">
      <c r="C682" s="18"/>
      <c r="E682" s="18"/>
      <c r="F682" s="18"/>
      <c r="G682" s="18"/>
    </row>
    <row r="683" spans="3:7" ht="12.75" x14ac:dyDescent="0.2">
      <c r="C683" s="18"/>
      <c r="E683" s="18"/>
      <c r="F683" s="18"/>
      <c r="G683" s="18"/>
    </row>
    <row r="684" spans="3:7" ht="12.75" x14ac:dyDescent="0.2">
      <c r="C684" s="18"/>
      <c r="E684" s="18"/>
      <c r="F684" s="18"/>
      <c r="G684" s="18"/>
    </row>
    <row r="685" spans="3:7" ht="12.75" x14ac:dyDescent="0.2">
      <c r="C685" s="18"/>
      <c r="E685" s="18"/>
      <c r="F685" s="18"/>
      <c r="G685" s="18"/>
    </row>
    <row r="686" spans="3:7" ht="12.75" x14ac:dyDescent="0.2">
      <c r="C686" s="18"/>
      <c r="E686" s="18"/>
      <c r="F686" s="18"/>
      <c r="G686" s="18"/>
    </row>
    <row r="687" spans="3:7" ht="12.75" x14ac:dyDescent="0.2">
      <c r="C687" s="18"/>
      <c r="E687" s="18"/>
      <c r="F687" s="18"/>
      <c r="G687" s="18"/>
    </row>
    <row r="688" spans="3:7" ht="12.75" x14ac:dyDescent="0.2">
      <c r="C688" s="18"/>
      <c r="E688" s="18"/>
      <c r="F688" s="18"/>
      <c r="G688" s="18"/>
    </row>
    <row r="689" spans="3:7" ht="12.75" x14ac:dyDescent="0.2">
      <c r="C689" s="18"/>
      <c r="E689" s="18"/>
      <c r="F689" s="18"/>
      <c r="G689" s="18"/>
    </row>
    <row r="690" spans="3:7" ht="12.75" x14ac:dyDescent="0.2">
      <c r="C690" s="18"/>
      <c r="E690" s="18"/>
      <c r="F690" s="18"/>
      <c r="G690" s="18"/>
    </row>
    <row r="691" spans="3:7" ht="12.75" x14ac:dyDescent="0.2">
      <c r="C691" s="18"/>
      <c r="E691" s="18"/>
      <c r="F691" s="18"/>
      <c r="G691" s="18"/>
    </row>
    <row r="692" spans="3:7" ht="12.75" x14ac:dyDescent="0.2">
      <c r="C692" s="18"/>
      <c r="E692" s="18"/>
      <c r="F692" s="18"/>
      <c r="G692" s="18"/>
    </row>
    <row r="693" spans="3:7" ht="12.75" x14ac:dyDescent="0.2">
      <c r="C693" s="18"/>
      <c r="E693" s="18"/>
      <c r="F693" s="18"/>
      <c r="G693" s="18"/>
    </row>
    <row r="694" spans="3:7" ht="12.75" x14ac:dyDescent="0.2">
      <c r="C694" s="18"/>
      <c r="E694" s="18"/>
      <c r="F694" s="18"/>
      <c r="G694" s="18"/>
    </row>
    <row r="695" spans="3:7" ht="12.75" x14ac:dyDescent="0.2">
      <c r="C695" s="18"/>
      <c r="E695" s="18"/>
      <c r="F695" s="18"/>
      <c r="G695" s="18"/>
    </row>
    <row r="696" spans="3:7" ht="12.75" x14ac:dyDescent="0.2">
      <c r="C696" s="18"/>
      <c r="E696" s="18"/>
      <c r="F696" s="18"/>
      <c r="G696" s="18"/>
    </row>
    <row r="697" spans="3:7" ht="12.75" x14ac:dyDescent="0.2">
      <c r="C697" s="18"/>
      <c r="E697" s="18"/>
      <c r="F697" s="18"/>
      <c r="G697" s="18"/>
    </row>
    <row r="698" spans="3:7" ht="12.75" x14ac:dyDescent="0.2">
      <c r="C698" s="18"/>
      <c r="E698" s="18"/>
      <c r="F698" s="18"/>
      <c r="G698" s="18"/>
    </row>
    <row r="699" spans="3:7" ht="12.75" x14ac:dyDescent="0.2">
      <c r="C699" s="18"/>
      <c r="E699" s="18"/>
      <c r="F699" s="18"/>
      <c r="G699" s="18"/>
    </row>
    <row r="700" spans="3:7" ht="12.75" x14ac:dyDescent="0.2">
      <c r="C700" s="18"/>
      <c r="E700" s="18"/>
      <c r="F700" s="18"/>
      <c r="G700" s="18"/>
    </row>
    <row r="701" spans="3:7" ht="12.75" x14ac:dyDescent="0.2">
      <c r="C701" s="18"/>
      <c r="E701" s="18"/>
      <c r="F701" s="18"/>
      <c r="G701" s="18"/>
    </row>
    <row r="702" spans="3:7" ht="12.75" x14ac:dyDescent="0.2">
      <c r="C702" s="18"/>
      <c r="E702" s="18"/>
      <c r="F702" s="18"/>
      <c r="G702" s="18"/>
    </row>
    <row r="703" spans="3:7" ht="12.75" x14ac:dyDescent="0.2">
      <c r="C703" s="18"/>
      <c r="E703" s="18"/>
      <c r="F703" s="18"/>
      <c r="G703" s="18"/>
    </row>
    <row r="704" spans="3:7" ht="12.75" x14ac:dyDescent="0.2">
      <c r="C704" s="18"/>
      <c r="E704" s="18"/>
      <c r="F704" s="18"/>
      <c r="G704" s="18"/>
    </row>
    <row r="705" spans="3:7" ht="12.75" x14ac:dyDescent="0.2">
      <c r="C705" s="18"/>
      <c r="E705" s="18"/>
      <c r="F705" s="18"/>
      <c r="G705" s="18"/>
    </row>
    <row r="706" spans="3:7" ht="12.75" x14ac:dyDescent="0.2">
      <c r="C706" s="18"/>
      <c r="E706" s="18"/>
      <c r="F706" s="18"/>
      <c r="G706" s="18"/>
    </row>
    <row r="707" spans="3:7" ht="12.75" x14ac:dyDescent="0.2">
      <c r="C707" s="18"/>
      <c r="E707" s="18"/>
      <c r="F707" s="18"/>
      <c r="G707" s="18"/>
    </row>
    <row r="708" spans="3:7" ht="12.75" x14ac:dyDescent="0.2">
      <c r="C708" s="18"/>
      <c r="E708" s="18"/>
      <c r="F708" s="18"/>
      <c r="G708" s="18"/>
    </row>
    <row r="709" spans="3:7" ht="12.75" x14ac:dyDescent="0.2">
      <c r="C709" s="18"/>
      <c r="E709" s="18"/>
      <c r="F709" s="18"/>
      <c r="G709" s="18"/>
    </row>
    <row r="710" spans="3:7" ht="12.75" x14ac:dyDescent="0.2">
      <c r="C710" s="18"/>
      <c r="E710" s="18"/>
      <c r="F710" s="18"/>
      <c r="G710" s="18"/>
    </row>
    <row r="711" spans="3:7" ht="12.75" x14ac:dyDescent="0.2">
      <c r="C711" s="18"/>
      <c r="E711" s="18"/>
      <c r="F711" s="18"/>
      <c r="G711" s="18"/>
    </row>
    <row r="712" spans="3:7" ht="12.75" x14ac:dyDescent="0.2">
      <c r="C712" s="18"/>
      <c r="E712" s="18"/>
      <c r="F712" s="18"/>
      <c r="G712" s="18"/>
    </row>
    <row r="713" spans="3:7" ht="12.75" x14ac:dyDescent="0.2">
      <c r="C713" s="18"/>
      <c r="E713" s="18"/>
      <c r="F713" s="18"/>
      <c r="G713" s="18"/>
    </row>
    <row r="714" spans="3:7" ht="12.75" x14ac:dyDescent="0.2">
      <c r="C714" s="18"/>
      <c r="E714" s="18"/>
      <c r="F714" s="18"/>
      <c r="G714" s="18"/>
    </row>
    <row r="715" spans="3:7" ht="12.75" x14ac:dyDescent="0.2">
      <c r="C715" s="18"/>
      <c r="E715" s="18"/>
      <c r="F715" s="18"/>
      <c r="G715" s="18"/>
    </row>
    <row r="716" spans="3:7" ht="12.75" x14ac:dyDescent="0.2">
      <c r="C716" s="18"/>
      <c r="E716" s="18"/>
      <c r="F716" s="18"/>
      <c r="G716" s="18"/>
    </row>
    <row r="717" spans="3:7" ht="12.75" x14ac:dyDescent="0.2">
      <c r="C717" s="18"/>
      <c r="E717" s="18"/>
      <c r="F717" s="18"/>
      <c r="G717" s="18"/>
    </row>
    <row r="718" spans="3:7" ht="12.75" x14ac:dyDescent="0.2">
      <c r="C718" s="18"/>
      <c r="E718" s="18"/>
      <c r="F718" s="18"/>
      <c r="G718" s="18"/>
    </row>
    <row r="719" spans="3:7" ht="12.75" x14ac:dyDescent="0.2">
      <c r="C719" s="18"/>
      <c r="E719" s="18"/>
      <c r="F719" s="18"/>
      <c r="G719" s="18"/>
    </row>
    <row r="720" spans="3:7" ht="12.75" x14ac:dyDescent="0.2">
      <c r="C720" s="18"/>
      <c r="E720" s="18"/>
      <c r="F720" s="18"/>
      <c r="G720" s="18"/>
    </row>
    <row r="721" spans="3:7" ht="12.75" x14ac:dyDescent="0.2">
      <c r="C721" s="18"/>
      <c r="E721" s="18"/>
      <c r="F721" s="18"/>
      <c r="G721" s="18"/>
    </row>
    <row r="722" spans="3:7" ht="12.75" x14ac:dyDescent="0.2">
      <c r="C722" s="18"/>
      <c r="E722" s="18"/>
      <c r="F722" s="18"/>
      <c r="G722" s="18"/>
    </row>
    <row r="723" spans="3:7" ht="12.75" x14ac:dyDescent="0.2">
      <c r="C723" s="18"/>
      <c r="E723" s="18"/>
      <c r="F723" s="18"/>
      <c r="G723" s="18"/>
    </row>
    <row r="724" spans="3:7" ht="12.75" x14ac:dyDescent="0.2">
      <c r="C724" s="18"/>
      <c r="E724" s="18"/>
      <c r="F724" s="18"/>
      <c r="G724" s="18"/>
    </row>
    <row r="725" spans="3:7" ht="12.75" x14ac:dyDescent="0.2">
      <c r="C725" s="18"/>
      <c r="E725" s="18"/>
      <c r="F725" s="18"/>
      <c r="G725" s="18"/>
    </row>
    <row r="726" spans="3:7" ht="12.75" x14ac:dyDescent="0.2">
      <c r="C726" s="18"/>
      <c r="E726" s="18"/>
      <c r="F726" s="18"/>
      <c r="G726" s="18"/>
    </row>
    <row r="727" spans="3:7" ht="12.75" x14ac:dyDescent="0.2">
      <c r="C727" s="18"/>
      <c r="E727" s="18"/>
      <c r="F727" s="18"/>
      <c r="G727" s="18"/>
    </row>
    <row r="728" spans="3:7" ht="12.75" x14ac:dyDescent="0.2">
      <c r="C728" s="18"/>
      <c r="E728" s="18"/>
      <c r="F728" s="18"/>
      <c r="G728" s="18"/>
    </row>
    <row r="729" spans="3:7" ht="12.75" x14ac:dyDescent="0.2">
      <c r="C729" s="18"/>
      <c r="E729" s="18"/>
      <c r="F729" s="18"/>
      <c r="G729" s="18"/>
    </row>
    <row r="730" spans="3:7" ht="12.75" x14ac:dyDescent="0.2">
      <c r="C730" s="18"/>
      <c r="E730" s="18"/>
      <c r="F730" s="18"/>
      <c r="G730" s="18"/>
    </row>
    <row r="731" spans="3:7" ht="12.75" x14ac:dyDescent="0.2">
      <c r="C731" s="18"/>
      <c r="E731" s="18"/>
      <c r="F731" s="18"/>
      <c r="G731" s="18"/>
    </row>
    <row r="732" spans="3:7" ht="12.75" x14ac:dyDescent="0.2">
      <c r="C732" s="18"/>
      <c r="E732" s="18"/>
      <c r="F732" s="18"/>
      <c r="G732" s="18"/>
    </row>
    <row r="733" spans="3:7" ht="12.75" x14ac:dyDescent="0.2">
      <c r="C733" s="18"/>
      <c r="E733" s="18"/>
      <c r="F733" s="18"/>
      <c r="G733" s="18"/>
    </row>
    <row r="734" spans="3:7" ht="12.75" x14ac:dyDescent="0.2">
      <c r="C734" s="18"/>
      <c r="E734" s="18"/>
      <c r="F734" s="18"/>
      <c r="G734" s="18"/>
    </row>
    <row r="735" spans="3:7" ht="12.75" x14ac:dyDescent="0.2">
      <c r="C735" s="18"/>
      <c r="E735" s="18"/>
      <c r="F735" s="18"/>
      <c r="G735" s="18"/>
    </row>
    <row r="736" spans="3:7" ht="12.75" x14ac:dyDescent="0.2">
      <c r="C736" s="18"/>
      <c r="E736" s="18"/>
      <c r="F736" s="18"/>
      <c r="G736" s="18"/>
    </row>
    <row r="737" spans="3:7" ht="12.75" x14ac:dyDescent="0.2">
      <c r="C737" s="18"/>
      <c r="E737" s="18"/>
      <c r="F737" s="18"/>
      <c r="G737" s="18"/>
    </row>
    <row r="738" spans="3:7" ht="12.75" x14ac:dyDescent="0.2">
      <c r="C738" s="18"/>
      <c r="E738" s="18"/>
      <c r="F738" s="18"/>
      <c r="G738" s="18"/>
    </row>
    <row r="739" spans="3:7" ht="12.75" x14ac:dyDescent="0.2">
      <c r="C739" s="18"/>
      <c r="E739" s="18"/>
      <c r="F739" s="18"/>
      <c r="G739" s="18"/>
    </row>
    <row r="740" spans="3:7" ht="12.75" x14ac:dyDescent="0.2">
      <c r="C740" s="18"/>
      <c r="E740" s="18"/>
      <c r="F740" s="18"/>
      <c r="G740" s="18"/>
    </row>
    <row r="741" spans="3:7" ht="12.75" x14ac:dyDescent="0.2">
      <c r="C741" s="18"/>
      <c r="E741" s="18"/>
      <c r="F741" s="18"/>
      <c r="G741" s="18"/>
    </row>
    <row r="742" spans="3:7" ht="12.75" x14ac:dyDescent="0.2">
      <c r="C742" s="18"/>
      <c r="E742" s="18"/>
      <c r="F742" s="18"/>
      <c r="G742" s="18"/>
    </row>
    <row r="743" spans="3:7" ht="12.75" x14ac:dyDescent="0.2">
      <c r="C743" s="18"/>
      <c r="E743" s="18"/>
      <c r="F743" s="18"/>
      <c r="G743" s="18"/>
    </row>
    <row r="744" spans="3:7" ht="12.75" x14ac:dyDescent="0.2">
      <c r="C744" s="18"/>
      <c r="E744" s="18"/>
      <c r="F744" s="18"/>
      <c r="G744" s="18"/>
    </row>
    <row r="745" spans="3:7" ht="12.75" x14ac:dyDescent="0.2">
      <c r="C745" s="18"/>
      <c r="E745" s="18"/>
      <c r="F745" s="18"/>
      <c r="G745" s="18"/>
    </row>
    <row r="746" spans="3:7" ht="12.75" x14ac:dyDescent="0.2">
      <c r="C746" s="18"/>
      <c r="E746" s="18"/>
      <c r="F746" s="18"/>
      <c r="G746" s="18"/>
    </row>
    <row r="747" spans="3:7" ht="12.75" x14ac:dyDescent="0.2">
      <c r="C747" s="18"/>
      <c r="E747" s="18"/>
      <c r="F747" s="18"/>
      <c r="G747" s="18"/>
    </row>
    <row r="748" spans="3:7" ht="12.75" x14ac:dyDescent="0.2">
      <c r="C748" s="18"/>
      <c r="E748" s="18"/>
      <c r="F748" s="18"/>
      <c r="G748" s="18"/>
    </row>
    <row r="749" spans="3:7" ht="12.75" x14ac:dyDescent="0.2">
      <c r="C749" s="18"/>
      <c r="E749" s="18"/>
      <c r="F749" s="18"/>
      <c r="G749" s="18"/>
    </row>
    <row r="750" spans="3:7" ht="12.75" x14ac:dyDescent="0.2">
      <c r="C750" s="18"/>
      <c r="E750" s="18"/>
      <c r="F750" s="18"/>
      <c r="G750" s="18"/>
    </row>
    <row r="751" spans="3:7" ht="12.75" x14ac:dyDescent="0.2">
      <c r="C751" s="18"/>
      <c r="E751" s="18"/>
      <c r="F751" s="18"/>
      <c r="G751" s="18"/>
    </row>
    <row r="752" spans="3:7" ht="12.75" x14ac:dyDescent="0.2">
      <c r="C752" s="18"/>
      <c r="E752" s="18"/>
      <c r="F752" s="18"/>
      <c r="G752" s="18"/>
    </row>
    <row r="753" spans="3:7" ht="12.75" x14ac:dyDescent="0.2">
      <c r="C753" s="18"/>
      <c r="E753" s="18"/>
      <c r="F753" s="18"/>
      <c r="G753" s="18"/>
    </row>
    <row r="754" spans="3:7" ht="12.75" x14ac:dyDescent="0.2">
      <c r="C754" s="18"/>
      <c r="E754" s="18"/>
      <c r="F754" s="18"/>
      <c r="G754" s="18"/>
    </row>
    <row r="755" spans="3:7" ht="12.75" x14ac:dyDescent="0.2">
      <c r="C755" s="18"/>
      <c r="E755" s="18"/>
      <c r="F755" s="18"/>
      <c r="G755" s="18"/>
    </row>
    <row r="756" spans="3:7" ht="12.75" x14ac:dyDescent="0.2">
      <c r="C756" s="18"/>
      <c r="E756" s="18"/>
      <c r="F756" s="18"/>
      <c r="G756" s="18"/>
    </row>
    <row r="757" spans="3:7" ht="12.75" x14ac:dyDescent="0.2">
      <c r="C757" s="18"/>
      <c r="E757" s="18"/>
      <c r="F757" s="18"/>
      <c r="G757" s="18"/>
    </row>
    <row r="758" spans="3:7" ht="12.75" x14ac:dyDescent="0.2">
      <c r="C758" s="18"/>
      <c r="E758" s="18"/>
      <c r="F758" s="18"/>
      <c r="G758" s="18"/>
    </row>
    <row r="759" spans="3:7" ht="12.75" x14ac:dyDescent="0.2">
      <c r="C759" s="18"/>
      <c r="E759" s="18"/>
      <c r="F759" s="18"/>
      <c r="G759" s="18"/>
    </row>
    <row r="760" spans="3:7" ht="12.75" x14ac:dyDescent="0.2">
      <c r="C760" s="18"/>
      <c r="E760" s="18"/>
      <c r="F760" s="18"/>
      <c r="G760" s="18"/>
    </row>
    <row r="761" spans="3:7" ht="12.75" x14ac:dyDescent="0.2">
      <c r="C761" s="18"/>
      <c r="E761" s="18"/>
      <c r="F761" s="18"/>
      <c r="G761" s="18"/>
    </row>
    <row r="762" spans="3:7" ht="12.75" x14ac:dyDescent="0.2">
      <c r="C762" s="18"/>
      <c r="E762" s="18"/>
      <c r="F762" s="18"/>
      <c r="G762" s="18"/>
    </row>
    <row r="763" spans="3:7" ht="12.75" x14ac:dyDescent="0.2">
      <c r="C763" s="18"/>
      <c r="E763" s="18"/>
      <c r="F763" s="18"/>
      <c r="G763" s="18"/>
    </row>
    <row r="764" spans="3:7" ht="12.75" x14ac:dyDescent="0.2">
      <c r="C764" s="18"/>
      <c r="E764" s="18"/>
      <c r="F764" s="18"/>
      <c r="G764" s="18"/>
    </row>
    <row r="765" spans="3:7" ht="12.75" x14ac:dyDescent="0.2">
      <c r="C765" s="18"/>
      <c r="E765" s="18"/>
      <c r="F765" s="18"/>
      <c r="G765" s="18"/>
    </row>
    <row r="766" spans="3:7" ht="12.75" x14ac:dyDescent="0.2">
      <c r="C766" s="18"/>
      <c r="E766" s="18"/>
      <c r="F766" s="18"/>
      <c r="G766" s="18"/>
    </row>
    <row r="767" spans="3:7" ht="12.75" x14ac:dyDescent="0.2">
      <c r="C767" s="18"/>
      <c r="E767" s="18"/>
      <c r="F767" s="18"/>
      <c r="G767" s="18"/>
    </row>
    <row r="768" spans="3:7" ht="12.75" x14ac:dyDescent="0.2">
      <c r="C768" s="18"/>
      <c r="E768" s="18"/>
      <c r="F768" s="18"/>
      <c r="G768" s="18"/>
    </row>
    <row r="769" spans="3:7" ht="12.75" x14ac:dyDescent="0.2">
      <c r="C769" s="18"/>
      <c r="E769" s="18"/>
      <c r="F769" s="18"/>
      <c r="G769" s="18"/>
    </row>
    <row r="770" spans="3:7" ht="12.75" x14ac:dyDescent="0.2">
      <c r="C770" s="18"/>
      <c r="E770" s="18"/>
      <c r="F770" s="18"/>
      <c r="G770" s="18"/>
    </row>
    <row r="771" spans="3:7" ht="12.75" x14ac:dyDescent="0.2">
      <c r="C771" s="18"/>
      <c r="E771" s="18"/>
      <c r="F771" s="18"/>
      <c r="G771" s="18"/>
    </row>
    <row r="772" spans="3:7" ht="12.75" x14ac:dyDescent="0.2">
      <c r="C772" s="18"/>
      <c r="E772" s="18"/>
      <c r="F772" s="18"/>
      <c r="G772" s="18"/>
    </row>
    <row r="773" spans="3:7" ht="12.75" x14ac:dyDescent="0.2">
      <c r="C773" s="18"/>
      <c r="E773" s="18"/>
      <c r="F773" s="18"/>
      <c r="G773" s="18"/>
    </row>
    <row r="774" spans="3:7" ht="12.75" x14ac:dyDescent="0.2">
      <c r="C774" s="18"/>
      <c r="E774" s="18"/>
      <c r="F774" s="18"/>
      <c r="G774" s="18"/>
    </row>
    <row r="775" spans="3:7" ht="12.75" x14ac:dyDescent="0.2">
      <c r="C775" s="18"/>
      <c r="E775" s="18"/>
      <c r="F775" s="18"/>
      <c r="G775" s="18"/>
    </row>
    <row r="776" spans="3:7" ht="12.75" x14ac:dyDescent="0.2">
      <c r="C776" s="18"/>
      <c r="E776" s="18"/>
      <c r="F776" s="18"/>
      <c r="G776" s="18"/>
    </row>
    <row r="777" spans="3:7" ht="12.75" x14ac:dyDescent="0.2">
      <c r="C777" s="18"/>
      <c r="E777" s="18"/>
      <c r="F777" s="18"/>
      <c r="G777" s="18"/>
    </row>
    <row r="778" spans="3:7" ht="12.75" x14ac:dyDescent="0.2">
      <c r="C778" s="18"/>
      <c r="E778" s="18"/>
      <c r="F778" s="18"/>
      <c r="G778" s="18"/>
    </row>
    <row r="779" spans="3:7" ht="12.75" x14ac:dyDescent="0.2">
      <c r="C779" s="18"/>
      <c r="E779" s="18"/>
      <c r="F779" s="18"/>
      <c r="G779" s="18"/>
    </row>
    <row r="780" spans="3:7" ht="12.75" x14ac:dyDescent="0.2">
      <c r="C780" s="18"/>
      <c r="E780" s="18"/>
      <c r="F780" s="18"/>
      <c r="G780" s="18"/>
    </row>
    <row r="781" spans="3:7" ht="12.75" x14ac:dyDescent="0.2">
      <c r="C781" s="18"/>
      <c r="E781" s="18"/>
      <c r="F781" s="18"/>
      <c r="G781" s="18"/>
    </row>
    <row r="782" spans="3:7" ht="12.75" x14ac:dyDescent="0.2">
      <c r="C782" s="18"/>
      <c r="E782" s="18"/>
      <c r="F782" s="18"/>
      <c r="G782" s="18"/>
    </row>
    <row r="783" spans="3:7" ht="12.75" x14ac:dyDescent="0.2">
      <c r="C783" s="18"/>
      <c r="E783" s="18"/>
      <c r="F783" s="18"/>
      <c r="G783" s="18"/>
    </row>
    <row r="784" spans="3:7" ht="12.75" x14ac:dyDescent="0.2">
      <c r="C784" s="18"/>
      <c r="E784" s="18"/>
      <c r="F784" s="18"/>
      <c r="G784" s="18"/>
    </row>
    <row r="785" spans="3:7" ht="12.75" x14ac:dyDescent="0.2">
      <c r="C785" s="18"/>
      <c r="E785" s="18"/>
      <c r="F785" s="18"/>
      <c r="G785" s="18"/>
    </row>
    <row r="786" spans="3:7" ht="12.75" x14ac:dyDescent="0.2">
      <c r="C786" s="18"/>
      <c r="E786" s="18"/>
      <c r="F786" s="18"/>
      <c r="G786" s="18"/>
    </row>
    <row r="787" spans="3:7" ht="12.75" x14ac:dyDescent="0.2">
      <c r="C787" s="18"/>
      <c r="E787" s="18"/>
      <c r="F787" s="18"/>
      <c r="G787" s="18"/>
    </row>
    <row r="788" spans="3:7" ht="12.75" x14ac:dyDescent="0.2">
      <c r="C788" s="18"/>
      <c r="E788" s="18"/>
      <c r="F788" s="18"/>
      <c r="G788" s="18"/>
    </row>
    <row r="789" spans="3:7" ht="12.75" x14ac:dyDescent="0.2">
      <c r="C789" s="18"/>
      <c r="E789" s="18"/>
      <c r="F789" s="18"/>
      <c r="G789" s="18"/>
    </row>
    <row r="790" spans="3:7" ht="12.75" x14ac:dyDescent="0.2">
      <c r="C790" s="18"/>
      <c r="E790" s="18"/>
      <c r="F790" s="18"/>
      <c r="G790" s="18"/>
    </row>
    <row r="791" spans="3:7" ht="12.75" x14ac:dyDescent="0.2">
      <c r="C791" s="18"/>
      <c r="E791" s="18"/>
      <c r="F791" s="18"/>
      <c r="G791" s="18"/>
    </row>
    <row r="792" spans="3:7" ht="12.75" x14ac:dyDescent="0.2">
      <c r="C792" s="18"/>
      <c r="E792" s="18"/>
      <c r="F792" s="18"/>
      <c r="G792" s="18"/>
    </row>
    <row r="793" spans="3:7" ht="12.75" x14ac:dyDescent="0.2">
      <c r="C793" s="18"/>
      <c r="E793" s="18"/>
      <c r="F793" s="18"/>
      <c r="G793" s="18"/>
    </row>
    <row r="794" spans="3:7" ht="12.75" x14ac:dyDescent="0.2">
      <c r="C794" s="18"/>
      <c r="E794" s="18"/>
      <c r="F794" s="18"/>
      <c r="G794" s="18"/>
    </row>
    <row r="795" spans="3:7" ht="12.75" x14ac:dyDescent="0.2">
      <c r="C795" s="18"/>
      <c r="E795" s="18"/>
      <c r="F795" s="18"/>
      <c r="G795" s="18"/>
    </row>
    <row r="796" spans="3:7" ht="12.75" x14ac:dyDescent="0.2">
      <c r="C796" s="18"/>
      <c r="E796" s="18"/>
      <c r="F796" s="18"/>
      <c r="G796" s="18"/>
    </row>
    <row r="797" spans="3:7" ht="12.75" x14ac:dyDescent="0.2">
      <c r="C797" s="18"/>
      <c r="E797" s="18"/>
      <c r="F797" s="18"/>
      <c r="G797" s="18"/>
    </row>
    <row r="798" spans="3:7" ht="12.75" x14ac:dyDescent="0.2">
      <c r="C798" s="18"/>
      <c r="E798" s="18"/>
      <c r="F798" s="18"/>
      <c r="G798" s="18"/>
    </row>
    <row r="799" spans="3:7" ht="12.75" x14ac:dyDescent="0.2">
      <c r="C799" s="18"/>
      <c r="E799" s="18"/>
      <c r="F799" s="18"/>
      <c r="G799" s="18"/>
    </row>
    <row r="800" spans="3:7" ht="12.75" x14ac:dyDescent="0.2">
      <c r="C800" s="18"/>
      <c r="E800" s="18"/>
      <c r="F800" s="18"/>
      <c r="G800" s="18"/>
    </row>
    <row r="801" spans="3:7" ht="12.75" x14ac:dyDescent="0.2">
      <c r="C801" s="18"/>
      <c r="E801" s="18"/>
      <c r="F801" s="18"/>
      <c r="G801" s="18"/>
    </row>
    <row r="802" spans="3:7" ht="12.75" x14ac:dyDescent="0.2">
      <c r="C802" s="18"/>
      <c r="E802" s="18"/>
      <c r="F802" s="18"/>
      <c r="G802" s="18"/>
    </row>
    <row r="803" spans="3:7" ht="12.75" x14ac:dyDescent="0.2">
      <c r="C803" s="18"/>
      <c r="E803" s="18"/>
      <c r="F803" s="18"/>
      <c r="G803" s="18"/>
    </row>
    <row r="804" spans="3:7" ht="12.75" x14ac:dyDescent="0.2">
      <c r="C804" s="18"/>
      <c r="E804" s="18"/>
      <c r="F804" s="18"/>
      <c r="G804" s="18"/>
    </row>
    <row r="805" spans="3:7" ht="12.75" x14ac:dyDescent="0.2">
      <c r="C805" s="18"/>
      <c r="E805" s="18"/>
      <c r="F805" s="18"/>
      <c r="G805" s="18"/>
    </row>
    <row r="806" spans="3:7" ht="12.75" x14ac:dyDescent="0.2">
      <c r="C806" s="18"/>
      <c r="E806" s="18"/>
      <c r="F806" s="18"/>
      <c r="G806" s="18"/>
    </row>
    <row r="807" spans="3:7" ht="12.75" x14ac:dyDescent="0.2">
      <c r="C807" s="18"/>
      <c r="E807" s="18"/>
      <c r="F807" s="18"/>
      <c r="G807" s="18"/>
    </row>
    <row r="808" spans="3:7" ht="12.75" x14ac:dyDescent="0.2">
      <c r="C808" s="18"/>
      <c r="E808" s="18"/>
      <c r="F808" s="18"/>
      <c r="G808" s="18"/>
    </row>
    <row r="809" spans="3:7" ht="12.75" x14ac:dyDescent="0.2">
      <c r="C809" s="18"/>
      <c r="E809" s="18"/>
      <c r="F809" s="18"/>
      <c r="G809" s="18"/>
    </row>
    <row r="810" spans="3:7" ht="12.75" x14ac:dyDescent="0.2">
      <c r="C810" s="18"/>
      <c r="E810" s="18"/>
      <c r="F810" s="18"/>
      <c r="G810" s="18"/>
    </row>
    <row r="811" spans="3:7" ht="12.75" x14ac:dyDescent="0.2">
      <c r="C811" s="18"/>
      <c r="E811" s="18"/>
      <c r="F811" s="18"/>
      <c r="G811" s="18"/>
    </row>
    <row r="812" spans="3:7" ht="12.75" x14ac:dyDescent="0.2">
      <c r="C812" s="18"/>
      <c r="E812" s="18"/>
      <c r="F812" s="18"/>
      <c r="G812" s="18"/>
    </row>
    <row r="813" spans="3:7" ht="12.75" x14ac:dyDescent="0.2">
      <c r="C813" s="18"/>
      <c r="E813" s="18"/>
      <c r="F813" s="18"/>
      <c r="G813" s="18"/>
    </row>
    <row r="814" spans="3:7" ht="12.75" x14ac:dyDescent="0.2">
      <c r="C814" s="18"/>
      <c r="E814" s="18"/>
      <c r="F814" s="18"/>
      <c r="G814" s="18"/>
    </row>
    <row r="815" spans="3:7" ht="12.75" x14ac:dyDescent="0.2">
      <c r="C815" s="18"/>
      <c r="E815" s="18"/>
      <c r="F815" s="18"/>
      <c r="G815" s="18"/>
    </row>
    <row r="816" spans="3:7" ht="12.75" x14ac:dyDescent="0.2">
      <c r="C816" s="18"/>
      <c r="E816" s="18"/>
      <c r="F816" s="18"/>
      <c r="G816" s="18"/>
    </row>
    <row r="817" spans="3:7" ht="12.75" x14ac:dyDescent="0.2">
      <c r="C817" s="18"/>
      <c r="E817" s="18"/>
      <c r="F817" s="18"/>
      <c r="G817" s="18"/>
    </row>
    <row r="818" spans="3:7" ht="12.75" x14ac:dyDescent="0.2">
      <c r="C818" s="18"/>
      <c r="E818" s="18"/>
      <c r="F818" s="18"/>
      <c r="G818" s="18"/>
    </row>
    <row r="819" spans="3:7" ht="12.75" x14ac:dyDescent="0.2">
      <c r="C819" s="18"/>
      <c r="E819" s="18"/>
      <c r="F819" s="18"/>
      <c r="G819" s="18"/>
    </row>
    <row r="820" spans="3:7" ht="12.75" x14ac:dyDescent="0.2">
      <c r="C820" s="18"/>
      <c r="E820" s="18"/>
      <c r="F820" s="18"/>
      <c r="G820" s="18"/>
    </row>
    <row r="821" spans="3:7" ht="12.75" x14ac:dyDescent="0.2">
      <c r="C821" s="18"/>
      <c r="E821" s="18"/>
      <c r="F821" s="18"/>
      <c r="G821" s="18"/>
    </row>
    <row r="822" spans="3:7" ht="12.75" x14ac:dyDescent="0.2">
      <c r="C822" s="18"/>
      <c r="E822" s="18"/>
      <c r="F822" s="18"/>
      <c r="G822" s="18"/>
    </row>
    <row r="823" spans="3:7" ht="12.75" x14ac:dyDescent="0.2">
      <c r="C823" s="18"/>
      <c r="E823" s="18"/>
      <c r="F823" s="18"/>
      <c r="G823" s="18"/>
    </row>
    <row r="824" spans="3:7" ht="12.75" x14ac:dyDescent="0.2">
      <c r="C824" s="18"/>
      <c r="E824" s="18"/>
      <c r="F824" s="18"/>
      <c r="G824" s="18"/>
    </row>
    <row r="825" spans="3:7" ht="12.75" x14ac:dyDescent="0.2">
      <c r="C825" s="18"/>
      <c r="E825" s="18"/>
      <c r="F825" s="18"/>
      <c r="G825" s="18"/>
    </row>
    <row r="826" spans="3:7" ht="12.75" x14ac:dyDescent="0.2">
      <c r="C826" s="18"/>
      <c r="E826" s="18"/>
      <c r="F826" s="18"/>
      <c r="G826" s="18"/>
    </row>
    <row r="827" spans="3:7" ht="12.75" x14ac:dyDescent="0.2">
      <c r="C827" s="18"/>
      <c r="E827" s="18"/>
      <c r="F827" s="18"/>
      <c r="G827" s="18"/>
    </row>
    <row r="828" spans="3:7" ht="12.75" x14ac:dyDescent="0.2">
      <c r="C828" s="18"/>
      <c r="E828" s="18"/>
      <c r="F828" s="18"/>
      <c r="G828" s="18"/>
    </row>
    <row r="829" spans="3:7" ht="12.75" x14ac:dyDescent="0.2">
      <c r="C829" s="18"/>
      <c r="E829" s="18"/>
      <c r="F829" s="18"/>
      <c r="G829" s="18"/>
    </row>
    <row r="830" spans="3:7" ht="12.75" x14ac:dyDescent="0.2">
      <c r="C830" s="18"/>
      <c r="E830" s="18"/>
      <c r="F830" s="18"/>
      <c r="G830" s="18"/>
    </row>
    <row r="831" spans="3:7" ht="12.75" x14ac:dyDescent="0.2">
      <c r="C831" s="18"/>
      <c r="E831" s="18"/>
      <c r="F831" s="18"/>
      <c r="G831" s="18"/>
    </row>
    <row r="832" spans="3:7" ht="12.75" x14ac:dyDescent="0.2">
      <c r="C832" s="18"/>
      <c r="E832" s="18"/>
      <c r="F832" s="18"/>
      <c r="G832" s="18"/>
    </row>
    <row r="833" spans="3:7" ht="12.75" x14ac:dyDescent="0.2">
      <c r="C833" s="18"/>
      <c r="E833" s="18"/>
      <c r="F833" s="18"/>
      <c r="G833" s="18"/>
    </row>
    <row r="834" spans="3:7" ht="12.75" x14ac:dyDescent="0.2">
      <c r="C834" s="18"/>
      <c r="E834" s="18"/>
      <c r="F834" s="18"/>
      <c r="G834" s="18"/>
    </row>
    <row r="835" spans="3:7" ht="12.75" x14ac:dyDescent="0.2">
      <c r="C835" s="18"/>
      <c r="E835" s="18"/>
      <c r="F835" s="18"/>
      <c r="G835" s="18"/>
    </row>
    <row r="836" spans="3:7" ht="12.75" x14ac:dyDescent="0.2">
      <c r="C836" s="18"/>
      <c r="E836" s="18"/>
      <c r="F836" s="18"/>
      <c r="G836" s="18"/>
    </row>
    <row r="837" spans="3:7" ht="12.75" x14ac:dyDescent="0.2">
      <c r="C837" s="18"/>
      <c r="E837" s="18"/>
      <c r="F837" s="18"/>
      <c r="G837" s="18"/>
    </row>
    <row r="838" spans="3:7" ht="12.75" x14ac:dyDescent="0.2">
      <c r="C838" s="18"/>
      <c r="E838" s="18"/>
      <c r="F838" s="18"/>
      <c r="G838" s="18"/>
    </row>
    <row r="839" spans="3:7" ht="12.75" x14ac:dyDescent="0.2">
      <c r="C839" s="18"/>
      <c r="E839" s="18"/>
      <c r="F839" s="18"/>
      <c r="G839" s="18"/>
    </row>
    <row r="840" spans="3:7" ht="12.75" x14ac:dyDescent="0.2">
      <c r="C840" s="18"/>
      <c r="E840" s="18"/>
      <c r="F840" s="18"/>
      <c r="G840" s="18"/>
    </row>
    <row r="841" spans="3:7" ht="12.75" x14ac:dyDescent="0.2">
      <c r="C841" s="18"/>
      <c r="E841" s="18"/>
      <c r="F841" s="18"/>
      <c r="G841" s="18"/>
    </row>
    <row r="842" spans="3:7" ht="12.75" x14ac:dyDescent="0.2">
      <c r="C842" s="18"/>
      <c r="E842" s="18"/>
      <c r="F842" s="18"/>
      <c r="G842" s="18"/>
    </row>
    <row r="843" spans="3:7" ht="12.75" x14ac:dyDescent="0.2">
      <c r="C843" s="18"/>
      <c r="E843" s="18"/>
      <c r="F843" s="18"/>
      <c r="G843" s="18"/>
    </row>
    <row r="844" spans="3:7" ht="12.75" x14ac:dyDescent="0.2">
      <c r="C844" s="18"/>
      <c r="E844" s="18"/>
      <c r="F844" s="18"/>
      <c r="G844" s="18"/>
    </row>
    <row r="845" spans="3:7" ht="12.75" x14ac:dyDescent="0.2">
      <c r="C845" s="18"/>
      <c r="E845" s="18"/>
      <c r="F845" s="18"/>
      <c r="G845" s="18"/>
    </row>
    <row r="846" spans="3:7" ht="12.75" x14ac:dyDescent="0.2">
      <c r="C846" s="18"/>
      <c r="E846" s="18"/>
      <c r="F846" s="18"/>
      <c r="G846" s="18"/>
    </row>
    <row r="847" spans="3:7" ht="12.75" x14ac:dyDescent="0.2">
      <c r="C847" s="18"/>
      <c r="E847" s="18"/>
      <c r="F847" s="18"/>
      <c r="G847" s="18"/>
    </row>
    <row r="848" spans="3:7" ht="12.75" x14ac:dyDescent="0.2">
      <c r="C848" s="18"/>
      <c r="E848" s="18"/>
      <c r="F848" s="18"/>
      <c r="G848" s="18"/>
    </row>
    <row r="849" spans="3:7" ht="12.75" x14ac:dyDescent="0.2">
      <c r="C849" s="18"/>
      <c r="E849" s="18"/>
      <c r="F849" s="18"/>
      <c r="G849" s="18"/>
    </row>
    <row r="850" spans="3:7" ht="12.75" x14ac:dyDescent="0.2">
      <c r="C850" s="18"/>
      <c r="E850" s="18"/>
      <c r="F850" s="18"/>
      <c r="G850" s="18"/>
    </row>
    <row r="851" spans="3:7" ht="12.75" x14ac:dyDescent="0.2">
      <c r="C851" s="18"/>
      <c r="E851" s="18"/>
      <c r="F851" s="18"/>
      <c r="G851" s="18"/>
    </row>
    <row r="852" spans="3:7" ht="12.75" x14ac:dyDescent="0.2">
      <c r="C852" s="18"/>
      <c r="E852" s="18"/>
      <c r="F852" s="18"/>
      <c r="G852" s="18"/>
    </row>
    <row r="853" spans="3:7" ht="12.75" x14ac:dyDescent="0.2">
      <c r="C853" s="18"/>
      <c r="E853" s="18"/>
      <c r="F853" s="18"/>
      <c r="G853" s="18"/>
    </row>
    <row r="854" spans="3:7" ht="12.75" x14ac:dyDescent="0.2">
      <c r="C854" s="18"/>
      <c r="E854" s="18"/>
      <c r="F854" s="18"/>
      <c r="G854" s="18"/>
    </row>
    <row r="855" spans="3:7" ht="12.75" x14ac:dyDescent="0.2">
      <c r="C855" s="18"/>
      <c r="E855" s="18"/>
      <c r="F855" s="18"/>
      <c r="G855" s="18"/>
    </row>
    <row r="856" spans="3:7" ht="12.75" x14ac:dyDescent="0.2">
      <c r="C856" s="18"/>
      <c r="E856" s="18"/>
      <c r="F856" s="18"/>
      <c r="G856" s="18"/>
    </row>
    <row r="857" spans="3:7" ht="12.75" x14ac:dyDescent="0.2">
      <c r="C857" s="18"/>
      <c r="E857" s="18"/>
      <c r="F857" s="18"/>
      <c r="G857" s="18"/>
    </row>
    <row r="858" spans="3:7" ht="12.75" x14ac:dyDescent="0.2">
      <c r="C858" s="18"/>
      <c r="E858" s="18"/>
      <c r="F858" s="18"/>
      <c r="G858" s="18"/>
    </row>
    <row r="859" spans="3:7" ht="12.75" x14ac:dyDescent="0.2">
      <c r="C859" s="18"/>
      <c r="E859" s="18"/>
      <c r="F859" s="18"/>
      <c r="G859" s="18"/>
    </row>
    <row r="860" spans="3:7" ht="12.75" x14ac:dyDescent="0.2">
      <c r="C860" s="18"/>
      <c r="E860" s="18"/>
      <c r="F860" s="18"/>
      <c r="G860" s="18"/>
    </row>
    <row r="861" spans="3:7" ht="12.75" x14ac:dyDescent="0.2">
      <c r="C861" s="18"/>
      <c r="E861" s="18"/>
      <c r="F861" s="18"/>
      <c r="G861" s="18"/>
    </row>
    <row r="862" spans="3:7" ht="12.75" x14ac:dyDescent="0.2">
      <c r="C862" s="18"/>
      <c r="E862" s="18"/>
      <c r="F862" s="18"/>
      <c r="G862" s="18"/>
    </row>
    <row r="863" spans="3:7" ht="12.75" x14ac:dyDescent="0.2">
      <c r="C863" s="18"/>
      <c r="E863" s="18"/>
      <c r="F863" s="18"/>
      <c r="G863" s="18"/>
    </row>
    <row r="864" spans="3:7" ht="12.75" x14ac:dyDescent="0.2">
      <c r="C864" s="18"/>
      <c r="E864" s="18"/>
      <c r="F864" s="18"/>
      <c r="G864" s="18"/>
    </row>
    <row r="865" spans="3:7" ht="12.75" x14ac:dyDescent="0.2">
      <c r="C865" s="18"/>
      <c r="E865" s="18"/>
      <c r="F865" s="18"/>
      <c r="G865" s="18"/>
    </row>
    <row r="866" spans="3:7" ht="12.75" x14ac:dyDescent="0.2">
      <c r="C866" s="18"/>
      <c r="E866" s="18"/>
      <c r="F866" s="18"/>
      <c r="G866" s="18"/>
    </row>
    <row r="867" spans="3:7" ht="12.75" x14ac:dyDescent="0.2">
      <c r="C867" s="18"/>
      <c r="E867" s="18"/>
      <c r="F867" s="18"/>
      <c r="G867" s="18"/>
    </row>
    <row r="868" spans="3:7" ht="12.75" x14ac:dyDescent="0.2">
      <c r="C868" s="18"/>
      <c r="E868" s="18"/>
      <c r="F868" s="18"/>
      <c r="G868" s="18"/>
    </row>
    <row r="869" spans="3:7" ht="12.75" x14ac:dyDescent="0.2">
      <c r="C869" s="18"/>
      <c r="E869" s="18"/>
      <c r="F869" s="18"/>
      <c r="G869" s="18"/>
    </row>
    <row r="870" spans="3:7" ht="12.75" x14ac:dyDescent="0.2">
      <c r="C870" s="18"/>
      <c r="E870" s="18"/>
      <c r="F870" s="18"/>
      <c r="G870" s="18"/>
    </row>
    <row r="871" spans="3:7" ht="12.75" x14ac:dyDescent="0.2">
      <c r="C871" s="18"/>
      <c r="E871" s="18"/>
      <c r="F871" s="18"/>
      <c r="G871" s="18"/>
    </row>
    <row r="872" spans="3:7" ht="12.75" x14ac:dyDescent="0.2">
      <c r="C872" s="18"/>
      <c r="E872" s="18"/>
      <c r="F872" s="18"/>
      <c r="G872" s="18"/>
    </row>
    <row r="873" spans="3:7" ht="12.75" x14ac:dyDescent="0.2">
      <c r="C873" s="18"/>
      <c r="E873" s="18"/>
      <c r="F873" s="18"/>
      <c r="G873" s="18"/>
    </row>
    <row r="874" spans="3:7" ht="12.75" x14ac:dyDescent="0.2">
      <c r="C874" s="18"/>
      <c r="E874" s="18"/>
      <c r="F874" s="18"/>
      <c r="G874" s="18"/>
    </row>
    <row r="875" spans="3:7" ht="12.75" x14ac:dyDescent="0.2">
      <c r="C875" s="18"/>
      <c r="E875" s="18"/>
      <c r="F875" s="18"/>
      <c r="G875" s="18"/>
    </row>
    <row r="876" spans="3:7" ht="12.75" x14ac:dyDescent="0.2">
      <c r="C876" s="18"/>
      <c r="E876" s="18"/>
      <c r="F876" s="18"/>
      <c r="G876" s="18"/>
    </row>
    <row r="877" spans="3:7" ht="12.75" x14ac:dyDescent="0.2">
      <c r="C877" s="18"/>
      <c r="E877" s="18"/>
      <c r="F877" s="18"/>
      <c r="G877" s="18"/>
    </row>
    <row r="878" spans="3:7" ht="12.75" x14ac:dyDescent="0.2">
      <c r="C878" s="18"/>
      <c r="E878" s="18"/>
      <c r="F878" s="18"/>
      <c r="G878" s="18"/>
    </row>
    <row r="879" spans="3:7" ht="12.75" x14ac:dyDescent="0.2">
      <c r="C879" s="18"/>
      <c r="E879" s="18"/>
      <c r="F879" s="18"/>
      <c r="G879" s="18"/>
    </row>
    <row r="880" spans="3:7" ht="12.75" x14ac:dyDescent="0.2">
      <c r="C880" s="18"/>
      <c r="E880" s="18"/>
      <c r="F880" s="18"/>
      <c r="G880" s="18"/>
    </row>
    <row r="881" spans="3:7" ht="12.75" x14ac:dyDescent="0.2">
      <c r="C881" s="18"/>
      <c r="E881" s="18"/>
      <c r="F881" s="18"/>
      <c r="G881" s="18"/>
    </row>
    <row r="882" spans="3:7" ht="12.75" x14ac:dyDescent="0.2">
      <c r="C882" s="18"/>
      <c r="E882" s="18"/>
      <c r="F882" s="18"/>
      <c r="G882" s="18"/>
    </row>
    <row r="883" spans="3:7" ht="12.75" x14ac:dyDescent="0.2">
      <c r="C883" s="18"/>
      <c r="E883" s="18"/>
      <c r="F883" s="18"/>
      <c r="G883" s="18"/>
    </row>
    <row r="884" spans="3:7" ht="12.75" x14ac:dyDescent="0.2">
      <c r="C884" s="18"/>
      <c r="E884" s="18"/>
      <c r="F884" s="18"/>
      <c r="G884" s="18"/>
    </row>
    <row r="885" spans="3:7" ht="12.75" x14ac:dyDescent="0.2">
      <c r="C885" s="18"/>
      <c r="E885" s="18"/>
      <c r="F885" s="18"/>
      <c r="G885" s="18"/>
    </row>
    <row r="886" spans="3:7" ht="12.75" x14ac:dyDescent="0.2">
      <c r="C886" s="18"/>
      <c r="E886" s="18"/>
      <c r="F886" s="18"/>
      <c r="G886" s="18"/>
    </row>
    <row r="887" spans="3:7" ht="12.75" x14ac:dyDescent="0.2">
      <c r="C887" s="18"/>
      <c r="E887" s="18"/>
      <c r="F887" s="18"/>
      <c r="G887" s="18"/>
    </row>
    <row r="888" spans="3:7" ht="12.75" x14ac:dyDescent="0.2">
      <c r="C888" s="18"/>
      <c r="E888" s="18"/>
      <c r="F888" s="18"/>
      <c r="G888" s="18"/>
    </row>
    <row r="889" spans="3:7" ht="12.75" x14ac:dyDescent="0.2">
      <c r="C889" s="18"/>
      <c r="E889" s="18"/>
      <c r="F889" s="18"/>
      <c r="G889" s="18"/>
    </row>
    <row r="890" spans="3:7" ht="12.75" x14ac:dyDescent="0.2">
      <c r="C890" s="18"/>
      <c r="E890" s="18"/>
      <c r="F890" s="18"/>
      <c r="G890" s="18"/>
    </row>
    <row r="891" spans="3:7" ht="12.75" x14ac:dyDescent="0.2">
      <c r="C891" s="18"/>
      <c r="E891" s="18"/>
      <c r="F891" s="18"/>
      <c r="G891" s="18"/>
    </row>
    <row r="892" spans="3:7" ht="12.75" x14ac:dyDescent="0.2">
      <c r="C892" s="18"/>
      <c r="E892" s="18"/>
      <c r="F892" s="18"/>
      <c r="G892" s="18"/>
    </row>
    <row r="893" spans="3:7" ht="12.75" x14ac:dyDescent="0.2">
      <c r="C893" s="18"/>
      <c r="E893" s="18"/>
      <c r="F893" s="18"/>
      <c r="G893" s="18"/>
    </row>
    <row r="894" spans="3:7" ht="12.75" x14ac:dyDescent="0.2">
      <c r="C894" s="18"/>
      <c r="E894" s="18"/>
      <c r="F894" s="18"/>
      <c r="G894" s="18"/>
    </row>
    <row r="895" spans="3:7" ht="12.75" x14ac:dyDescent="0.2">
      <c r="C895" s="18"/>
      <c r="E895" s="18"/>
      <c r="F895" s="18"/>
      <c r="G895" s="18"/>
    </row>
    <row r="896" spans="3:7" ht="12.75" x14ac:dyDescent="0.2">
      <c r="C896" s="18"/>
      <c r="E896" s="18"/>
      <c r="F896" s="18"/>
      <c r="G896" s="18"/>
    </row>
    <row r="897" spans="3:7" ht="12.75" x14ac:dyDescent="0.2">
      <c r="C897" s="18"/>
      <c r="E897" s="18"/>
      <c r="F897" s="18"/>
      <c r="G897" s="18"/>
    </row>
    <row r="898" spans="3:7" ht="12.75" x14ac:dyDescent="0.2">
      <c r="C898" s="18"/>
      <c r="E898" s="18"/>
      <c r="F898" s="18"/>
      <c r="G898" s="18"/>
    </row>
    <row r="899" spans="3:7" ht="12.75" x14ac:dyDescent="0.2">
      <c r="C899" s="18"/>
      <c r="E899" s="18"/>
      <c r="F899" s="18"/>
      <c r="G899" s="18"/>
    </row>
    <row r="900" spans="3:7" ht="12.75" x14ac:dyDescent="0.2">
      <c r="C900" s="18"/>
      <c r="E900" s="18"/>
      <c r="F900" s="18"/>
      <c r="G900" s="18"/>
    </row>
    <row r="901" spans="3:7" ht="12.75" x14ac:dyDescent="0.2">
      <c r="C901" s="18"/>
      <c r="E901" s="18"/>
      <c r="F901" s="18"/>
      <c r="G901" s="18"/>
    </row>
    <row r="902" spans="3:7" ht="12.75" x14ac:dyDescent="0.2">
      <c r="C902" s="18"/>
      <c r="E902" s="18"/>
      <c r="F902" s="18"/>
      <c r="G902" s="18"/>
    </row>
    <row r="903" spans="3:7" ht="12.75" x14ac:dyDescent="0.2">
      <c r="C903" s="18"/>
      <c r="E903" s="18"/>
      <c r="F903" s="18"/>
      <c r="G903" s="18"/>
    </row>
    <row r="904" spans="3:7" ht="12.75" x14ac:dyDescent="0.2">
      <c r="C904" s="18"/>
      <c r="E904" s="18"/>
      <c r="F904" s="18"/>
      <c r="G904" s="18"/>
    </row>
    <row r="905" spans="3:7" ht="12.75" x14ac:dyDescent="0.2">
      <c r="C905" s="18"/>
      <c r="E905" s="18"/>
      <c r="F905" s="18"/>
      <c r="G905" s="18"/>
    </row>
    <row r="906" spans="3:7" ht="12.75" x14ac:dyDescent="0.2">
      <c r="C906" s="18"/>
      <c r="E906" s="18"/>
      <c r="F906" s="18"/>
      <c r="G906" s="18"/>
    </row>
    <row r="907" spans="3:7" ht="12.75" x14ac:dyDescent="0.2">
      <c r="C907" s="18"/>
      <c r="E907" s="18"/>
      <c r="F907" s="18"/>
      <c r="G907" s="18"/>
    </row>
    <row r="908" spans="3:7" ht="12.75" x14ac:dyDescent="0.2">
      <c r="C908" s="18"/>
      <c r="E908" s="18"/>
      <c r="F908" s="18"/>
      <c r="G908" s="18"/>
    </row>
    <row r="909" spans="3:7" ht="12.75" x14ac:dyDescent="0.2">
      <c r="C909" s="18"/>
      <c r="E909" s="18"/>
      <c r="F909" s="18"/>
      <c r="G909" s="18"/>
    </row>
    <row r="910" spans="3:7" ht="12.75" x14ac:dyDescent="0.2">
      <c r="C910" s="18"/>
      <c r="E910" s="18"/>
      <c r="F910" s="18"/>
      <c r="G910" s="18"/>
    </row>
    <row r="911" spans="3:7" ht="12.75" x14ac:dyDescent="0.2">
      <c r="C911" s="18"/>
      <c r="E911" s="18"/>
      <c r="F911" s="18"/>
      <c r="G911" s="18"/>
    </row>
    <row r="912" spans="3:7" ht="12.75" x14ac:dyDescent="0.2">
      <c r="C912" s="18"/>
      <c r="E912" s="18"/>
      <c r="F912" s="18"/>
      <c r="G912" s="18"/>
    </row>
    <row r="913" spans="3:7" ht="12.75" x14ac:dyDescent="0.2">
      <c r="C913" s="18"/>
      <c r="E913" s="18"/>
      <c r="F913" s="18"/>
      <c r="G913" s="18"/>
    </row>
    <row r="914" spans="3:7" ht="12.75" x14ac:dyDescent="0.2">
      <c r="C914" s="18"/>
      <c r="E914" s="18"/>
      <c r="F914" s="18"/>
      <c r="G914" s="18"/>
    </row>
    <row r="915" spans="3:7" ht="12.75" x14ac:dyDescent="0.2">
      <c r="C915" s="18"/>
      <c r="E915" s="18"/>
      <c r="F915" s="18"/>
      <c r="G915" s="18"/>
    </row>
    <row r="916" spans="3:7" ht="12.75" x14ac:dyDescent="0.2">
      <c r="C916" s="18"/>
      <c r="E916" s="18"/>
      <c r="F916" s="18"/>
      <c r="G916" s="18"/>
    </row>
    <row r="917" spans="3:7" ht="12.75" x14ac:dyDescent="0.2">
      <c r="C917" s="18"/>
      <c r="E917" s="18"/>
      <c r="F917" s="18"/>
      <c r="G917" s="18"/>
    </row>
    <row r="918" spans="3:7" ht="12.75" x14ac:dyDescent="0.2">
      <c r="C918" s="18"/>
      <c r="E918" s="18"/>
      <c r="F918" s="18"/>
      <c r="G918" s="18"/>
    </row>
    <row r="919" spans="3:7" ht="12.75" x14ac:dyDescent="0.2">
      <c r="C919" s="18"/>
      <c r="E919" s="18"/>
      <c r="F919" s="18"/>
      <c r="G919" s="18"/>
    </row>
    <row r="920" spans="3:7" ht="12.75" x14ac:dyDescent="0.2">
      <c r="C920" s="18"/>
      <c r="E920" s="18"/>
      <c r="F920" s="18"/>
      <c r="G920" s="18"/>
    </row>
    <row r="921" spans="3:7" ht="12.75" x14ac:dyDescent="0.2">
      <c r="C921" s="18"/>
      <c r="E921" s="18"/>
      <c r="F921" s="18"/>
      <c r="G921" s="18"/>
    </row>
    <row r="922" spans="3:7" ht="12.75" x14ac:dyDescent="0.2">
      <c r="C922" s="18"/>
      <c r="E922" s="18"/>
      <c r="F922" s="18"/>
      <c r="G922" s="18"/>
    </row>
    <row r="923" spans="3:7" ht="12.75" x14ac:dyDescent="0.2">
      <c r="C923" s="18"/>
      <c r="E923" s="18"/>
      <c r="F923" s="18"/>
      <c r="G923" s="18"/>
    </row>
    <row r="924" spans="3:7" ht="12.75" x14ac:dyDescent="0.2">
      <c r="C924" s="18"/>
      <c r="E924" s="18"/>
      <c r="F924" s="18"/>
      <c r="G924" s="18"/>
    </row>
    <row r="925" spans="3:7" ht="12.75" x14ac:dyDescent="0.2">
      <c r="C925" s="18"/>
      <c r="E925" s="18"/>
      <c r="F925" s="18"/>
      <c r="G925" s="18"/>
    </row>
    <row r="926" spans="3:7" ht="12.75" x14ac:dyDescent="0.2">
      <c r="C926" s="18"/>
      <c r="E926" s="18"/>
      <c r="F926" s="18"/>
      <c r="G926" s="18"/>
    </row>
    <row r="927" spans="3:7" ht="12.75" x14ac:dyDescent="0.2">
      <c r="C927" s="18"/>
      <c r="E927" s="18"/>
      <c r="F927" s="18"/>
      <c r="G927" s="18"/>
    </row>
    <row r="928" spans="3:7" ht="12.75" x14ac:dyDescent="0.2">
      <c r="C928" s="18"/>
      <c r="E928" s="18"/>
      <c r="F928" s="18"/>
      <c r="G928" s="18"/>
    </row>
    <row r="929" spans="3:7" ht="12.75" x14ac:dyDescent="0.2">
      <c r="C929" s="18"/>
      <c r="E929" s="18"/>
      <c r="F929" s="18"/>
      <c r="G929" s="18"/>
    </row>
    <row r="930" spans="3:7" ht="12.75" x14ac:dyDescent="0.2">
      <c r="C930" s="18"/>
      <c r="E930" s="18"/>
      <c r="F930" s="18"/>
      <c r="G930" s="18"/>
    </row>
    <row r="931" spans="3:7" ht="12.75" x14ac:dyDescent="0.2">
      <c r="C931" s="18"/>
      <c r="E931" s="18"/>
      <c r="F931" s="18"/>
      <c r="G931" s="18"/>
    </row>
    <row r="932" spans="3:7" ht="12.75" x14ac:dyDescent="0.2">
      <c r="C932" s="18"/>
      <c r="E932" s="18"/>
      <c r="F932" s="18"/>
      <c r="G932" s="18"/>
    </row>
    <row r="933" spans="3:7" ht="12.75" x14ac:dyDescent="0.2">
      <c r="C933" s="18"/>
      <c r="E933" s="18"/>
      <c r="F933" s="18"/>
      <c r="G933" s="18"/>
    </row>
    <row r="934" spans="3:7" ht="12.75" x14ac:dyDescent="0.2">
      <c r="C934" s="18"/>
      <c r="E934" s="18"/>
      <c r="F934" s="18"/>
      <c r="G934" s="18"/>
    </row>
    <row r="935" spans="3:7" ht="12.75" x14ac:dyDescent="0.2">
      <c r="C935" s="18"/>
      <c r="E935" s="18"/>
      <c r="F935" s="18"/>
      <c r="G935" s="18"/>
    </row>
    <row r="936" spans="3:7" ht="12.75" x14ac:dyDescent="0.2">
      <c r="C936" s="18"/>
      <c r="E936" s="18"/>
      <c r="F936" s="18"/>
      <c r="G936" s="18"/>
    </row>
    <row r="937" spans="3:7" ht="12.75" x14ac:dyDescent="0.2">
      <c r="C937" s="18"/>
      <c r="E937" s="18"/>
      <c r="F937" s="18"/>
      <c r="G937" s="18"/>
    </row>
    <row r="938" spans="3:7" ht="12.75" x14ac:dyDescent="0.2">
      <c r="C938" s="18"/>
      <c r="E938" s="18"/>
      <c r="F938" s="18"/>
      <c r="G938" s="18"/>
    </row>
    <row r="939" spans="3:7" ht="12.75" x14ac:dyDescent="0.2">
      <c r="C939" s="18"/>
      <c r="E939" s="18"/>
      <c r="F939" s="18"/>
      <c r="G939" s="18"/>
    </row>
    <row r="940" spans="3:7" ht="12.75" x14ac:dyDescent="0.2">
      <c r="C940" s="18"/>
      <c r="E940" s="18"/>
      <c r="F940" s="18"/>
      <c r="G940" s="18"/>
    </row>
    <row r="941" spans="3:7" ht="12.75" x14ac:dyDescent="0.2">
      <c r="C941" s="18"/>
      <c r="E941" s="18"/>
      <c r="F941" s="18"/>
      <c r="G941" s="18"/>
    </row>
    <row r="942" spans="3:7" ht="12.75" x14ac:dyDescent="0.2">
      <c r="C942" s="18"/>
      <c r="E942" s="18"/>
      <c r="F942" s="18"/>
      <c r="G942" s="18"/>
    </row>
    <row r="943" spans="3:7" ht="12.75" x14ac:dyDescent="0.2">
      <c r="C943" s="18"/>
      <c r="E943" s="18"/>
      <c r="F943" s="18"/>
      <c r="G943" s="18"/>
    </row>
    <row r="944" spans="3:7" ht="12.75" x14ac:dyDescent="0.2">
      <c r="C944" s="18"/>
      <c r="E944" s="18"/>
      <c r="F944" s="18"/>
      <c r="G944" s="18"/>
    </row>
    <row r="945" spans="3:7" ht="12.75" x14ac:dyDescent="0.2">
      <c r="C945" s="18"/>
      <c r="E945" s="18"/>
      <c r="F945" s="18"/>
      <c r="G945" s="18"/>
    </row>
    <row r="946" spans="3:7" ht="12.75" x14ac:dyDescent="0.2">
      <c r="C946" s="18"/>
      <c r="E946" s="18"/>
      <c r="F946" s="18"/>
      <c r="G946" s="18"/>
    </row>
    <row r="947" spans="3:7" ht="12.75" x14ac:dyDescent="0.2">
      <c r="C947" s="18"/>
      <c r="E947" s="18"/>
      <c r="F947" s="18"/>
      <c r="G947" s="18"/>
    </row>
    <row r="948" spans="3:7" ht="12.75" x14ac:dyDescent="0.2">
      <c r="C948" s="18"/>
      <c r="E948" s="18"/>
      <c r="F948" s="18"/>
      <c r="G948" s="18"/>
    </row>
    <row r="949" spans="3:7" ht="12.75" x14ac:dyDescent="0.2">
      <c r="C949" s="18"/>
      <c r="E949" s="18"/>
      <c r="F949" s="18"/>
      <c r="G949" s="18"/>
    </row>
    <row r="950" spans="3:7" ht="12.75" x14ac:dyDescent="0.2">
      <c r="C950" s="18"/>
      <c r="E950" s="18"/>
      <c r="F950" s="18"/>
      <c r="G950" s="18"/>
    </row>
    <row r="951" spans="3:7" ht="12.75" x14ac:dyDescent="0.2">
      <c r="C951" s="18"/>
      <c r="E951" s="18"/>
      <c r="F951" s="18"/>
      <c r="G951" s="18"/>
    </row>
    <row r="952" spans="3:7" ht="12.75" x14ac:dyDescent="0.2">
      <c r="C952" s="18"/>
      <c r="E952" s="18"/>
      <c r="F952" s="18"/>
      <c r="G952" s="18"/>
    </row>
    <row r="953" spans="3:7" ht="12.75" x14ac:dyDescent="0.2">
      <c r="C953" s="18"/>
      <c r="E953" s="18"/>
      <c r="F953" s="18"/>
      <c r="G953" s="18"/>
    </row>
    <row r="954" spans="3:7" ht="12.75" x14ac:dyDescent="0.2">
      <c r="C954" s="18"/>
      <c r="E954" s="18"/>
      <c r="F954" s="18"/>
      <c r="G954" s="18"/>
    </row>
    <row r="955" spans="3:7" ht="12.75" x14ac:dyDescent="0.2">
      <c r="C955" s="18"/>
      <c r="E955" s="18"/>
      <c r="F955" s="18"/>
      <c r="G955" s="18"/>
    </row>
    <row r="956" spans="3:7" ht="12.75" x14ac:dyDescent="0.2">
      <c r="C956" s="18"/>
      <c r="E956" s="18"/>
      <c r="F956" s="18"/>
      <c r="G956" s="18"/>
    </row>
    <row r="957" spans="3:7" ht="12.75" x14ac:dyDescent="0.2">
      <c r="C957" s="18"/>
      <c r="E957" s="18"/>
      <c r="F957" s="18"/>
      <c r="G957" s="18"/>
    </row>
    <row r="958" spans="3:7" ht="12.75" x14ac:dyDescent="0.2">
      <c r="C958" s="18"/>
      <c r="E958" s="18"/>
      <c r="F958" s="18"/>
      <c r="G958" s="18"/>
    </row>
    <row r="959" spans="3:7" ht="12.75" x14ac:dyDescent="0.2">
      <c r="C959" s="18"/>
      <c r="E959" s="18"/>
      <c r="F959" s="18"/>
      <c r="G959" s="18"/>
    </row>
    <row r="960" spans="3:7" ht="12.75" x14ac:dyDescent="0.2">
      <c r="C960" s="18"/>
      <c r="E960" s="18"/>
      <c r="F960" s="18"/>
      <c r="G960" s="1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FF"/>
    <outlinePr summaryBelow="0" summaryRight="0"/>
  </sheetPr>
  <dimension ref="A1:K80"/>
  <sheetViews>
    <sheetView workbookViewId="0"/>
  </sheetViews>
  <sheetFormatPr defaultColWidth="12.5703125" defaultRowHeight="15.75" customHeight="1" x14ac:dyDescent="0.2"/>
  <cols>
    <col min="2" max="2" width="16.42578125" customWidth="1"/>
    <col min="9" max="9" width="21.28515625" customWidth="1"/>
    <col min="11" max="11" width="20.42578125" customWidth="1"/>
  </cols>
  <sheetData>
    <row r="1" spans="1:11" ht="15.75" customHeight="1" x14ac:dyDescent="0.2">
      <c r="A1" s="116"/>
      <c r="B1" s="116"/>
      <c r="C1" s="116"/>
      <c r="D1" s="116"/>
      <c r="E1" s="116"/>
      <c r="F1" s="116"/>
      <c r="G1" s="116"/>
      <c r="H1" s="116"/>
      <c r="I1" s="116"/>
      <c r="J1" s="116"/>
      <c r="K1" s="116"/>
    </row>
    <row r="2" spans="1:11" ht="15.75" customHeight="1" x14ac:dyDescent="0.2">
      <c r="A2" s="117">
        <v>25</v>
      </c>
      <c r="B2" s="118">
        <f>C2</f>
        <v>45939</v>
      </c>
      <c r="C2" s="119">
        <v>45939</v>
      </c>
      <c r="D2" s="120" t="s">
        <v>127</v>
      </c>
      <c r="E2" s="120" t="s">
        <v>128</v>
      </c>
      <c r="F2" s="120" t="s">
        <v>129</v>
      </c>
      <c r="G2" s="121">
        <v>790</v>
      </c>
      <c r="H2" s="122"/>
      <c r="I2" s="123" t="s">
        <v>130</v>
      </c>
      <c r="J2" s="122"/>
      <c r="K2" s="122"/>
    </row>
    <row r="3" spans="1:11" ht="15.75" customHeight="1" x14ac:dyDescent="0.2">
      <c r="A3" s="124">
        <f t="shared" ref="A3:A23" si="0">A2+1</f>
        <v>26</v>
      </c>
      <c r="B3" s="58">
        <v>1</v>
      </c>
      <c r="C3" s="43" t="s">
        <v>131</v>
      </c>
      <c r="D3" s="58">
        <v>11</v>
      </c>
      <c r="E3" s="125">
        <v>30</v>
      </c>
      <c r="F3" s="58" t="s">
        <v>81</v>
      </c>
      <c r="G3" s="126">
        <f t="shared" ref="G3:G23" si="1">E3+G2</f>
        <v>820</v>
      </c>
      <c r="H3" s="122">
        <v>1</v>
      </c>
      <c r="I3" s="179" t="s">
        <v>132</v>
      </c>
      <c r="J3" s="171"/>
      <c r="K3" s="171"/>
    </row>
    <row r="4" spans="1:11" ht="15.75" customHeight="1" x14ac:dyDescent="0.2">
      <c r="A4" s="124">
        <f t="shared" si="0"/>
        <v>27</v>
      </c>
      <c r="B4" s="58">
        <v>2</v>
      </c>
      <c r="C4" s="43" t="s">
        <v>133</v>
      </c>
      <c r="D4" s="58">
        <v>17</v>
      </c>
      <c r="E4" s="125">
        <v>30</v>
      </c>
      <c r="F4" s="58" t="s">
        <v>81</v>
      </c>
      <c r="G4" s="126">
        <f t="shared" si="1"/>
        <v>850</v>
      </c>
      <c r="H4" s="43">
        <v>2</v>
      </c>
      <c r="I4" s="43" t="s">
        <v>134</v>
      </c>
      <c r="J4" s="43"/>
      <c r="K4" s="43"/>
    </row>
    <row r="5" spans="1:11" ht="15.75" customHeight="1" x14ac:dyDescent="0.2">
      <c r="A5" s="124">
        <f t="shared" si="0"/>
        <v>28</v>
      </c>
      <c r="B5" s="58">
        <v>3</v>
      </c>
      <c r="C5" s="43" t="s">
        <v>135</v>
      </c>
      <c r="D5" s="58">
        <v>17</v>
      </c>
      <c r="E5" s="125">
        <v>25</v>
      </c>
      <c r="F5" s="58" t="s">
        <v>70</v>
      </c>
      <c r="G5" s="126">
        <f t="shared" si="1"/>
        <v>875</v>
      </c>
      <c r="H5" s="43">
        <v>3</v>
      </c>
      <c r="I5" s="43" t="s">
        <v>136</v>
      </c>
      <c r="J5" s="43"/>
      <c r="K5" s="43"/>
    </row>
    <row r="6" spans="1:11" ht="15.75" customHeight="1" x14ac:dyDescent="0.2">
      <c r="A6" s="124">
        <f t="shared" si="0"/>
        <v>29</v>
      </c>
      <c r="B6" s="58">
        <v>4</v>
      </c>
      <c r="C6" s="43" t="s">
        <v>137</v>
      </c>
      <c r="D6" s="122">
        <v>12</v>
      </c>
      <c r="E6" s="125">
        <v>25</v>
      </c>
      <c r="F6" s="58" t="s">
        <v>70</v>
      </c>
      <c r="G6" s="126">
        <f t="shared" si="1"/>
        <v>900</v>
      </c>
      <c r="H6" s="43">
        <v>4</v>
      </c>
      <c r="I6" s="43" t="s">
        <v>138</v>
      </c>
      <c r="J6" s="43"/>
      <c r="K6" s="43"/>
    </row>
    <row r="7" spans="1:11" ht="15.75" customHeight="1" x14ac:dyDescent="0.2">
      <c r="A7" s="124">
        <f t="shared" si="0"/>
        <v>30</v>
      </c>
      <c r="B7" s="58">
        <v>5</v>
      </c>
      <c r="C7" s="43" t="s">
        <v>139</v>
      </c>
      <c r="D7" s="58">
        <v>9</v>
      </c>
      <c r="E7" s="125">
        <v>25</v>
      </c>
      <c r="F7" s="58" t="s">
        <v>81</v>
      </c>
      <c r="G7" s="126">
        <f t="shared" si="1"/>
        <v>925</v>
      </c>
      <c r="H7" s="122">
        <v>5</v>
      </c>
      <c r="I7" s="122" t="s">
        <v>140</v>
      </c>
      <c r="J7" s="43"/>
      <c r="K7" s="43"/>
    </row>
    <row r="8" spans="1:11" ht="15.75" customHeight="1" x14ac:dyDescent="0.2">
      <c r="A8" s="124">
        <f t="shared" si="0"/>
        <v>31</v>
      </c>
      <c r="B8" s="58">
        <v>6</v>
      </c>
      <c r="C8" s="43" t="s">
        <v>141</v>
      </c>
      <c r="D8" s="43">
        <v>7</v>
      </c>
      <c r="E8" s="125">
        <v>25</v>
      </c>
      <c r="F8" s="58" t="s">
        <v>81</v>
      </c>
      <c r="G8" s="126">
        <f t="shared" si="1"/>
        <v>950</v>
      </c>
      <c r="H8" s="43">
        <v>6</v>
      </c>
      <c r="I8" s="43" t="s">
        <v>142</v>
      </c>
      <c r="J8" s="122"/>
      <c r="K8" s="122"/>
    </row>
    <row r="9" spans="1:11" ht="15.75" customHeight="1" x14ac:dyDescent="0.2">
      <c r="A9" s="124">
        <f t="shared" si="0"/>
        <v>32</v>
      </c>
      <c r="B9" s="58">
        <v>7</v>
      </c>
      <c r="C9" s="43" t="s">
        <v>143</v>
      </c>
      <c r="D9" s="43">
        <v>11</v>
      </c>
      <c r="E9" s="125">
        <v>25</v>
      </c>
      <c r="F9" s="58" t="s">
        <v>70</v>
      </c>
      <c r="G9" s="126">
        <f t="shared" si="1"/>
        <v>975</v>
      </c>
      <c r="H9" s="115">
        <v>7</v>
      </c>
      <c r="I9" s="43" t="s">
        <v>144</v>
      </c>
      <c r="J9" s="122"/>
      <c r="K9" s="122"/>
    </row>
    <row r="10" spans="1:11" ht="15.75" customHeight="1" x14ac:dyDescent="0.2">
      <c r="A10" s="124">
        <f t="shared" si="0"/>
        <v>33</v>
      </c>
      <c r="B10" s="58">
        <v>8</v>
      </c>
      <c r="C10" s="43" t="s">
        <v>145</v>
      </c>
      <c r="D10" s="43">
        <v>27</v>
      </c>
      <c r="E10" s="125">
        <v>50</v>
      </c>
      <c r="F10" s="58" t="s">
        <v>81</v>
      </c>
      <c r="G10" s="126">
        <f t="shared" si="1"/>
        <v>1025</v>
      </c>
      <c r="H10" s="122">
        <v>8</v>
      </c>
      <c r="I10" s="122" t="s">
        <v>146</v>
      </c>
      <c r="J10" s="122"/>
      <c r="K10" s="122"/>
    </row>
    <row r="11" spans="1:11" ht="15.75" customHeight="1" x14ac:dyDescent="0.2">
      <c r="A11" s="124">
        <f t="shared" si="0"/>
        <v>34</v>
      </c>
      <c r="B11" s="58">
        <v>9</v>
      </c>
      <c r="C11" s="43" t="s">
        <v>147</v>
      </c>
      <c r="D11" s="43">
        <v>13</v>
      </c>
      <c r="E11" s="125">
        <v>25</v>
      </c>
      <c r="F11" s="58" t="s">
        <v>81</v>
      </c>
      <c r="G11" s="126">
        <f t="shared" si="1"/>
        <v>1050</v>
      </c>
      <c r="H11" s="122"/>
      <c r="I11" s="122"/>
      <c r="J11" s="122"/>
      <c r="K11" s="122"/>
    </row>
    <row r="12" spans="1:11" ht="15.75" customHeight="1" x14ac:dyDescent="0.2">
      <c r="A12" s="124">
        <f t="shared" si="0"/>
        <v>35</v>
      </c>
      <c r="B12" s="58">
        <v>10</v>
      </c>
      <c r="C12" s="43"/>
      <c r="D12" s="43"/>
      <c r="E12" s="127"/>
      <c r="F12" s="58"/>
      <c r="G12" s="126">
        <f t="shared" si="1"/>
        <v>1050</v>
      </c>
      <c r="H12" s="122"/>
      <c r="I12" s="122"/>
      <c r="J12" s="122"/>
      <c r="K12" s="122"/>
    </row>
    <row r="13" spans="1:11" ht="15.75" customHeight="1" x14ac:dyDescent="0.2">
      <c r="A13" s="124">
        <f t="shared" si="0"/>
        <v>36</v>
      </c>
      <c r="B13" s="58">
        <v>11</v>
      </c>
      <c r="C13" s="43"/>
      <c r="D13" s="43"/>
      <c r="E13" s="127"/>
      <c r="F13" s="58"/>
      <c r="G13" s="126">
        <f t="shared" si="1"/>
        <v>1050</v>
      </c>
      <c r="H13" s="122"/>
      <c r="I13" s="122"/>
      <c r="J13" s="122"/>
      <c r="K13" s="122"/>
    </row>
    <row r="14" spans="1:11" ht="15.75" customHeight="1" x14ac:dyDescent="0.2">
      <c r="A14" s="124">
        <f t="shared" si="0"/>
        <v>37</v>
      </c>
      <c r="B14" s="58">
        <v>12</v>
      </c>
      <c r="C14" s="43"/>
      <c r="D14" s="43"/>
      <c r="E14" s="127"/>
      <c r="F14" s="58"/>
      <c r="G14" s="126">
        <f t="shared" si="1"/>
        <v>1050</v>
      </c>
      <c r="H14" s="122"/>
      <c r="I14" s="122"/>
      <c r="J14" s="122"/>
      <c r="K14" s="122"/>
    </row>
    <row r="15" spans="1:11" ht="15.75" customHeight="1" x14ac:dyDescent="0.2">
      <c r="A15" s="124">
        <f t="shared" si="0"/>
        <v>38</v>
      </c>
      <c r="B15" s="58">
        <v>13</v>
      </c>
      <c r="C15" s="43"/>
      <c r="D15" s="43"/>
      <c r="E15" s="127"/>
      <c r="F15" s="58"/>
      <c r="G15" s="126">
        <f t="shared" si="1"/>
        <v>1050</v>
      </c>
      <c r="H15" s="122"/>
      <c r="I15" s="122"/>
      <c r="J15" s="122"/>
      <c r="K15" s="122"/>
    </row>
    <row r="16" spans="1:11" ht="15.75" customHeight="1" x14ac:dyDescent="0.2">
      <c r="A16" s="124">
        <f t="shared" si="0"/>
        <v>39</v>
      </c>
      <c r="B16" s="58">
        <v>14</v>
      </c>
      <c r="C16" s="43"/>
      <c r="D16" s="43"/>
      <c r="E16" s="127"/>
      <c r="F16" s="58"/>
      <c r="G16" s="126">
        <f t="shared" si="1"/>
        <v>1050</v>
      </c>
      <c r="H16" s="122"/>
      <c r="I16" s="122"/>
      <c r="J16" s="122"/>
      <c r="K16" s="122"/>
    </row>
    <row r="17" spans="1:11" ht="15.75" customHeight="1" x14ac:dyDescent="0.2">
      <c r="A17" s="124">
        <f t="shared" si="0"/>
        <v>40</v>
      </c>
      <c r="B17" s="58">
        <v>15</v>
      </c>
      <c r="C17" s="43"/>
      <c r="D17" s="43"/>
      <c r="E17" s="127"/>
      <c r="F17" s="58"/>
      <c r="G17" s="126">
        <f t="shared" si="1"/>
        <v>1050</v>
      </c>
      <c r="H17" s="122"/>
      <c r="I17" s="122"/>
      <c r="J17" s="122"/>
      <c r="K17" s="122"/>
    </row>
    <row r="18" spans="1:11" ht="15.75" customHeight="1" x14ac:dyDescent="0.2">
      <c r="A18" s="124">
        <f t="shared" si="0"/>
        <v>41</v>
      </c>
      <c r="B18" s="58">
        <v>16</v>
      </c>
      <c r="C18" s="43"/>
      <c r="D18" s="43"/>
      <c r="E18" s="127"/>
      <c r="F18" s="58"/>
      <c r="G18" s="126">
        <f t="shared" si="1"/>
        <v>1050</v>
      </c>
      <c r="H18" s="122"/>
      <c r="I18" s="122"/>
      <c r="J18" s="122"/>
      <c r="K18" s="122"/>
    </row>
    <row r="19" spans="1:11" ht="15.75" customHeight="1" x14ac:dyDescent="0.2">
      <c r="A19" s="124">
        <f t="shared" si="0"/>
        <v>42</v>
      </c>
      <c r="B19" s="58">
        <v>17</v>
      </c>
      <c r="C19" s="43"/>
      <c r="D19" s="43"/>
      <c r="E19" s="127"/>
      <c r="F19" s="58"/>
      <c r="G19" s="126">
        <f t="shared" si="1"/>
        <v>1050</v>
      </c>
      <c r="H19" s="122"/>
      <c r="I19" s="122"/>
      <c r="J19" s="122"/>
      <c r="K19" s="122"/>
    </row>
    <row r="20" spans="1:11" ht="15.75" customHeight="1" x14ac:dyDescent="0.2">
      <c r="A20" s="124">
        <f t="shared" si="0"/>
        <v>43</v>
      </c>
      <c r="B20" s="58">
        <v>18</v>
      </c>
      <c r="C20" s="43"/>
      <c r="D20" s="43"/>
      <c r="E20" s="127"/>
      <c r="F20" s="58"/>
      <c r="G20" s="126">
        <f t="shared" si="1"/>
        <v>1050</v>
      </c>
      <c r="H20" s="122"/>
      <c r="I20" s="122"/>
      <c r="J20" s="122"/>
      <c r="K20" s="122"/>
    </row>
    <row r="21" spans="1:11" ht="15.75" customHeight="1" x14ac:dyDescent="0.2">
      <c r="A21" s="124">
        <f t="shared" si="0"/>
        <v>44</v>
      </c>
      <c r="B21" s="58">
        <v>19</v>
      </c>
      <c r="C21" s="43"/>
      <c r="D21" s="43"/>
      <c r="E21" s="127"/>
      <c r="F21" s="58"/>
      <c r="G21" s="126">
        <f t="shared" si="1"/>
        <v>1050</v>
      </c>
      <c r="H21" s="122"/>
      <c r="I21" s="122"/>
      <c r="J21" s="122"/>
      <c r="K21" s="122"/>
    </row>
    <row r="22" spans="1:11" ht="15.75" customHeight="1" x14ac:dyDescent="0.2">
      <c r="A22" s="124">
        <f t="shared" si="0"/>
        <v>45</v>
      </c>
      <c r="B22" s="58">
        <v>20</v>
      </c>
      <c r="C22" s="43"/>
      <c r="D22" s="43"/>
      <c r="E22" s="127"/>
      <c r="F22" s="58"/>
      <c r="G22" s="126">
        <f t="shared" si="1"/>
        <v>1050</v>
      </c>
      <c r="H22" s="122"/>
      <c r="I22" s="122"/>
      <c r="J22" s="122"/>
      <c r="K22" s="122"/>
    </row>
    <row r="23" spans="1:11" ht="15.75" customHeight="1" x14ac:dyDescent="0.2">
      <c r="A23" s="124">
        <f t="shared" si="0"/>
        <v>46</v>
      </c>
      <c r="B23" s="58">
        <v>21</v>
      </c>
      <c r="C23" s="43"/>
      <c r="D23" s="43"/>
      <c r="E23" s="127"/>
      <c r="F23" s="58"/>
      <c r="G23" s="126">
        <f t="shared" si="1"/>
        <v>1050</v>
      </c>
      <c r="H23" s="122"/>
      <c r="I23" s="122"/>
      <c r="J23" s="122"/>
      <c r="K23" s="122"/>
    </row>
    <row r="24" spans="1:11" ht="15.75" customHeight="1" x14ac:dyDescent="0.2">
      <c r="A24" s="124"/>
      <c r="B24" s="58">
        <v>22</v>
      </c>
      <c r="C24" s="43"/>
      <c r="D24" s="43"/>
      <c r="E24" s="127"/>
      <c r="F24" s="58"/>
      <c r="G24" s="124"/>
      <c r="H24" s="122"/>
      <c r="I24" s="122"/>
      <c r="J24" s="122"/>
      <c r="K24" s="122"/>
    </row>
    <row r="25" spans="1:11" ht="15.75" customHeight="1" x14ac:dyDescent="0.2">
      <c r="A25" s="124"/>
      <c r="B25" s="58">
        <v>23</v>
      </c>
      <c r="C25" s="43"/>
      <c r="D25" s="43"/>
      <c r="E25" s="127"/>
      <c r="F25" s="58"/>
      <c r="G25" s="124"/>
      <c r="H25" s="122"/>
      <c r="I25" s="122"/>
      <c r="J25" s="122"/>
      <c r="K25" s="122"/>
    </row>
    <row r="26" spans="1:11" ht="15.75" customHeight="1" x14ac:dyDescent="0.2">
      <c r="A26" s="124"/>
      <c r="B26" s="58">
        <v>24</v>
      </c>
      <c r="C26" s="43"/>
      <c r="D26" s="43"/>
      <c r="E26" s="127"/>
      <c r="F26" s="58"/>
      <c r="G26" s="124"/>
      <c r="H26" s="122"/>
      <c r="I26" s="122"/>
      <c r="J26" s="122"/>
      <c r="K26" s="122"/>
    </row>
    <row r="27" spans="1:11" ht="15.75" customHeight="1" x14ac:dyDescent="0.2">
      <c r="A27" s="122"/>
      <c r="B27" s="43"/>
      <c r="C27" s="43" t="s">
        <v>148</v>
      </c>
      <c r="D27" s="58">
        <f>SUM(D3:D22)</f>
        <v>124</v>
      </c>
      <c r="E27" s="125">
        <f>SUM(E3:E23)</f>
        <v>260</v>
      </c>
      <c r="F27" s="58"/>
      <c r="G27" s="122"/>
      <c r="H27" s="122"/>
      <c r="I27" s="122"/>
      <c r="J27" s="122"/>
      <c r="K27" s="122"/>
    </row>
    <row r="28" spans="1:11" ht="15.75" customHeight="1" x14ac:dyDescent="0.2">
      <c r="A28" s="122"/>
      <c r="B28" s="43"/>
      <c r="C28" s="43"/>
      <c r="D28" s="128"/>
      <c r="E28" s="125"/>
      <c r="F28" s="43"/>
      <c r="G28" s="122"/>
      <c r="H28" s="122"/>
      <c r="I28" s="122"/>
      <c r="J28" s="122"/>
      <c r="K28" s="122"/>
    </row>
    <row r="29" spans="1:11" ht="15.75" customHeight="1" x14ac:dyDescent="0.2">
      <c r="A29" s="1"/>
      <c r="B29" s="114"/>
      <c r="C29" s="114" t="s">
        <v>149</v>
      </c>
      <c r="D29" s="129">
        <f>E27/D27*60</f>
        <v>125.80645161290322</v>
      </c>
      <c r="E29" s="114"/>
      <c r="F29" s="114"/>
      <c r="G29" s="1"/>
      <c r="H29" s="1"/>
      <c r="I29" s="1"/>
      <c r="J29" s="1"/>
      <c r="K29" s="1"/>
    </row>
    <row r="52" spans="1:11" ht="12.75" x14ac:dyDescent="0.2">
      <c r="A52" s="116"/>
      <c r="B52" s="116"/>
      <c r="C52" s="116"/>
      <c r="D52" s="116"/>
      <c r="E52" s="116"/>
      <c r="F52" s="116"/>
      <c r="G52" s="116"/>
      <c r="H52" s="116"/>
      <c r="I52" s="116"/>
      <c r="J52" s="116"/>
      <c r="K52" s="116"/>
    </row>
    <row r="53" spans="1:11" ht="12.75" x14ac:dyDescent="0.2">
      <c r="A53" s="117"/>
      <c r="B53" s="118">
        <f>C53</f>
        <v>0</v>
      </c>
      <c r="C53" s="119"/>
      <c r="D53" s="120" t="s">
        <v>127</v>
      </c>
      <c r="E53" s="120" t="s">
        <v>128</v>
      </c>
      <c r="F53" s="120" t="s">
        <v>129</v>
      </c>
      <c r="G53" s="121"/>
      <c r="H53" s="122"/>
      <c r="I53" s="123" t="s">
        <v>130</v>
      </c>
      <c r="J53" s="122"/>
      <c r="K53" s="122"/>
    </row>
    <row r="54" spans="1:11" ht="12.75" x14ac:dyDescent="0.2">
      <c r="A54" s="124">
        <f t="shared" ref="A54:A74" si="2">A53+1</f>
        <v>1</v>
      </c>
      <c r="B54" s="58">
        <v>1</v>
      </c>
      <c r="C54" s="43"/>
      <c r="D54" s="58"/>
      <c r="E54" s="125"/>
      <c r="F54" s="58"/>
      <c r="G54" s="126">
        <f t="shared" ref="G54:G74" si="3">E54+G53</f>
        <v>0</v>
      </c>
      <c r="H54" s="122">
        <v>1</v>
      </c>
      <c r="I54" s="179" t="s">
        <v>150</v>
      </c>
      <c r="J54" s="171"/>
      <c r="K54" s="171"/>
    </row>
    <row r="55" spans="1:11" ht="12.75" x14ac:dyDescent="0.2">
      <c r="A55" s="124">
        <f t="shared" si="2"/>
        <v>2</v>
      </c>
      <c r="B55" s="58">
        <v>2</v>
      </c>
      <c r="C55" s="43"/>
      <c r="D55" s="58"/>
      <c r="E55" s="125"/>
      <c r="F55" s="58"/>
      <c r="G55" s="126">
        <f t="shared" si="3"/>
        <v>0</v>
      </c>
      <c r="H55" s="43">
        <v>2</v>
      </c>
      <c r="I55" s="43" t="s">
        <v>134</v>
      </c>
      <c r="J55" s="43"/>
      <c r="K55" s="43"/>
    </row>
    <row r="56" spans="1:11" ht="12.75" x14ac:dyDescent="0.2">
      <c r="A56" s="124">
        <f t="shared" si="2"/>
        <v>3</v>
      </c>
      <c r="B56" s="58">
        <v>3</v>
      </c>
      <c r="C56" s="43"/>
      <c r="D56" s="58"/>
      <c r="E56" s="125"/>
      <c r="F56" s="58"/>
      <c r="G56" s="126">
        <f t="shared" si="3"/>
        <v>0</v>
      </c>
      <c r="H56" s="43">
        <v>3</v>
      </c>
      <c r="I56" s="43" t="s">
        <v>136</v>
      </c>
      <c r="J56" s="43"/>
      <c r="K56" s="43"/>
    </row>
    <row r="57" spans="1:11" ht="12.75" x14ac:dyDescent="0.2">
      <c r="A57" s="124">
        <f t="shared" si="2"/>
        <v>4</v>
      </c>
      <c r="B57" s="58">
        <v>4</v>
      </c>
      <c r="C57" s="43"/>
      <c r="D57" s="122"/>
      <c r="E57" s="125"/>
      <c r="F57" s="58"/>
      <c r="G57" s="126">
        <f t="shared" si="3"/>
        <v>0</v>
      </c>
      <c r="H57" s="43">
        <v>4</v>
      </c>
      <c r="I57" s="43" t="s">
        <v>138</v>
      </c>
      <c r="J57" s="43"/>
      <c r="K57" s="43"/>
    </row>
    <row r="58" spans="1:11" ht="12.75" x14ac:dyDescent="0.2">
      <c r="A58" s="124">
        <f t="shared" si="2"/>
        <v>5</v>
      </c>
      <c r="B58" s="58">
        <v>5</v>
      </c>
      <c r="C58" s="43"/>
      <c r="D58" s="58"/>
      <c r="E58" s="125"/>
      <c r="F58" s="58"/>
      <c r="G58" s="126">
        <f t="shared" si="3"/>
        <v>0</v>
      </c>
      <c r="H58" s="122">
        <v>5</v>
      </c>
      <c r="I58" s="122" t="s">
        <v>140</v>
      </c>
      <c r="J58" s="43"/>
      <c r="K58" s="43"/>
    </row>
    <row r="59" spans="1:11" ht="12.75" x14ac:dyDescent="0.2">
      <c r="A59" s="124">
        <f t="shared" si="2"/>
        <v>6</v>
      </c>
      <c r="B59" s="58">
        <v>6</v>
      </c>
      <c r="C59" s="43"/>
      <c r="D59" s="43"/>
      <c r="E59" s="125"/>
      <c r="F59" s="58"/>
      <c r="G59" s="126">
        <f t="shared" si="3"/>
        <v>0</v>
      </c>
      <c r="H59" s="43">
        <v>6</v>
      </c>
      <c r="I59" s="43" t="s">
        <v>142</v>
      </c>
      <c r="J59" s="122"/>
      <c r="K59" s="122"/>
    </row>
    <row r="60" spans="1:11" ht="12.75" x14ac:dyDescent="0.2">
      <c r="A60" s="124">
        <f t="shared" si="2"/>
        <v>7</v>
      </c>
      <c r="B60" s="58">
        <v>7</v>
      </c>
      <c r="C60" s="43"/>
      <c r="D60" s="43"/>
      <c r="E60" s="125"/>
      <c r="F60" s="58"/>
      <c r="G60" s="126">
        <f t="shared" si="3"/>
        <v>0</v>
      </c>
      <c r="H60" s="115">
        <v>7</v>
      </c>
      <c r="I60" s="43" t="s">
        <v>144</v>
      </c>
      <c r="J60" s="122"/>
      <c r="K60" s="122"/>
    </row>
    <row r="61" spans="1:11" ht="12.75" x14ac:dyDescent="0.2">
      <c r="A61" s="124">
        <f t="shared" si="2"/>
        <v>8</v>
      </c>
      <c r="B61" s="58">
        <v>8</v>
      </c>
      <c r="C61" s="43"/>
      <c r="D61" s="43"/>
      <c r="E61" s="125"/>
      <c r="F61" s="58"/>
      <c r="G61" s="126">
        <f t="shared" si="3"/>
        <v>0</v>
      </c>
      <c r="H61" s="122">
        <v>8</v>
      </c>
      <c r="I61" s="122" t="s">
        <v>146</v>
      </c>
      <c r="J61" s="122"/>
      <c r="K61" s="122"/>
    </row>
    <row r="62" spans="1:11" ht="12.75" x14ac:dyDescent="0.2">
      <c r="A62" s="124">
        <f t="shared" si="2"/>
        <v>9</v>
      </c>
      <c r="B62" s="58">
        <v>9</v>
      </c>
      <c r="C62" s="43"/>
      <c r="D62" s="43"/>
      <c r="E62" s="125"/>
      <c r="F62" s="58"/>
      <c r="G62" s="126">
        <f t="shared" si="3"/>
        <v>0</v>
      </c>
      <c r="H62" s="122"/>
      <c r="I62" s="122"/>
      <c r="J62" s="122"/>
      <c r="K62" s="122"/>
    </row>
    <row r="63" spans="1:11" ht="12.75" x14ac:dyDescent="0.2">
      <c r="A63" s="124">
        <f t="shared" si="2"/>
        <v>10</v>
      </c>
      <c r="B63" s="58">
        <v>10</v>
      </c>
      <c r="C63" s="43"/>
      <c r="D63" s="43"/>
      <c r="E63" s="127"/>
      <c r="F63" s="58"/>
      <c r="G63" s="126">
        <f t="shared" si="3"/>
        <v>0</v>
      </c>
      <c r="H63" s="122"/>
      <c r="I63" s="122"/>
      <c r="J63" s="122"/>
      <c r="K63" s="122"/>
    </row>
    <row r="64" spans="1:11" ht="12.75" x14ac:dyDescent="0.2">
      <c r="A64" s="124">
        <f t="shared" si="2"/>
        <v>11</v>
      </c>
      <c r="B64" s="58">
        <v>11</v>
      </c>
      <c r="C64" s="43"/>
      <c r="D64" s="43"/>
      <c r="E64" s="127"/>
      <c r="F64" s="58"/>
      <c r="G64" s="126">
        <f t="shared" si="3"/>
        <v>0</v>
      </c>
      <c r="H64" s="122"/>
      <c r="I64" s="122"/>
      <c r="J64" s="122"/>
      <c r="K64" s="122"/>
    </row>
    <row r="65" spans="1:11" ht="12.75" x14ac:dyDescent="0.2">
      <c r="A65" s="124">
        <f t="shared" si="2"/>
        <v>12</v>
      </c>
      <c r="B65" s="58">
        <v>12</v>
      </c>
      <c r="C65" s="43"/>
      <c r="D65" s="43"/>
      <c r="E65" s="127"/>
      <c r="F65" s="58"/>
      <c r="G65" s="126">
        <f t="shared" si="3"/>
        <v>0</v>
      </c>
      <c r="H65" s="122"/>
      <c r="I65" s="122"/>
      <c r="J65" s="122"/>
      <c r="K65" s="122"/>
    </row>
    <row r="66" spans="1:11" ht="12.75" x14ac:dyDescent="0.2">
      <c r="A66" s="124">
        <f t="shared" si="2"/>
        <v>13</v>
      </c>
      <c r="B66" s="58">
        <v>13</v>
      </c>
      <c r="C66" s="43"/>
      <c r="D66" s="43"/>
      <c r="E66" s="127"/>
      <c r="F66" s="58"/>
      <c r="G66" s="126">
        <f t="shared" si="3"/>
        <v>0</v>
      </c>
      <c r="H66" s="122"/>
      <c r="I66" s="122"/>
      <c r="J66" s="122"/>
      <c r="K66" s="122"/>
    </row>
    <row r="67" spans="1:11" ht="12.75" x14ac:dyDescent="0.2">
      <c r="A67" s="124">
        <f t="shared" si="2"/>
        <v>14</v>
      </c>
      <c r="B67" s="58">
        <v>14</v>
      </c>
      <c r="C67" s="43"/>
      <c r="D67" s="43"/>
      <c r="E67" s="127"/>
      <c r="F67" s="58"/>
      <c r="G67" s="126">
        <f t="shared" si="3"/>
        <v>0</v>
      </c>
      <c r="H67" s="122"/>
      <c r="I67" s="122"/>
      <c r="J67" s="122"/>
      <c r="K67" s="122"/>
    </row>
    <row r="68" spans="1:11" ht="12.75" x14ac:dyDescent="0.2">
      <c r="A68" s="124">
        <f t="shared" si="2"/>
        <v>15</v>
      </c>
      <c r="B68" s="58">
        <v>15</v>
      </c>
      <c r="C68" s="43"/>
      <c r="D68" s="43"/>
      <c r="E68" s="127"/>
      <c r="F68" s="58"/>
      <c r="G68" s="126">
        <f t="shared" si="3"/>
        <v>0</v>
      </c>
      <c r="H68" s="122"/>
      <c r="I68" s="122"/>
      <c r="J68" s="122"/>
      <c r="K68" s="122"/>
    </row>
    <row r="69" spans="1:11" ht="12.75" x14ac:dyDescent="0.2">
      <c r="A69" s="124">
        <f t="shared" si="2"/>
        <v>16</v>
      </c>
      <c r="B69" s="58">
        <v>16</v>
      </c>
      <c r="C69" s="43"/>
      <c r="D69" s="43"/>
      <c r="E69" s="127"/>
      <c r="F69" s="58"/>
      <c r="G69" s="126">
        <f t="shared" si="3"/>
        <v>0</v>
      </c>
      <c r="H69" s="122"/>
      <c r="I69" s="122"/>
      <c r="J69" s="122"/>
      <c r="K69" s="122"/>
    </row>
    <row r="70" spans="1:11" ht="12.75" x14ac:dyDescent="0.2">
      <c r="A70" s="124">
        <f t="shared" si="2"/>
        <v>17</v>
      </c>
      <c r="B70" s="58">
        <v>17</v>
      </c>
      <c r="C70" s="43"/>
      <c r="D70" s="43"/>
      <c r="E70" s="127"/>
      <c r="F70" s="58"/>
      <c r="G70" s="126">
        <f t="shared" si="3"/>
        <v>0</v>
      </c>
      <c r="H70" s="122"/>
      <c r="I70" s="122"/>
      <c r="J70" s="122"/>
      <c r="K70" s="122"/>
    </row>
    <row r="71" spans="1:11" ht="12.75" x14ac:dyDescent="0.2">
      <c r="A71" s="124">
        <f t="shared" si="2"/>
        <v>18</v>
      </c>
      <c r="B71" s="58">
        <v>18</v>
      </c>
      <c r="C71" s="43"/>
      <c r="D71" s="43"/>
      <c r="E71" s="127"/>
      <c r="F71" s="58"/>
      <c r="G71" s="126">
        <f t="shared" si="3"/>
        <v>0</v>
      </c>
      <c r="H71" s="122"/>
      <c r="I71" s="122"/>
      <c r="J71" s="122"/>
      <c r="K71" s="122"/>
    </row>
    <row r="72" spans="1:11" ht="12.75" x14ac:dyDescent="0.2">
      <c r="A72" s="124">
        <f t="shared" si="2"/>
        <v>19</v>
      </c>
      <c r="B72" s="58">
        <v>19</v>
      </c>
      <c r="C72" s="43"/>
      <c r="D72" s="43"/>
      <c r="E72" s="127"/>
      <c r="F72" s="58"/>
      <c r="G72" s="126">
        <f t="shared" si="3"/>
        <v>0</v>
      </c>
      <c r="H72" s="122"/>
      <c r="I72" s="122"/>
      <c r="J72" s="122"/>
      <c r="K72" s="122"/>
    </row>
    <row r="73" spans="1:11" ht="12.75" x14ac:dyDescent="0.2">
      <c r="A73" s="124">
        <f t="shared" si="2"/>
        <v>20</v>
      </c>
      <c r="B73" s="58">
        <v>20</v>
      </c>
      <c r="C73" s="43"/>
      <c r="D73" s="43"/>
      <c r="E73" s="127"/>
      <c r="F73" s="58"/>
      <c r="G73" s="126">
        <f t="shared" si="3"/>
        <v>0</v>
      </c>
      <c r="H73" s="122"/>
      <c r="I73" s="122"/>
      <c r="J73" s="122"/>
      <c r="K73" s="122"/>
    </row>
    <row r="74" spans="1:11" ht="12.75" x14ac:dyDescent="0.2">
      <c r="A74" s="124">
        <f t="shared" si="2"/>
        <v>21</v>
      </c>
      <c r="B74" s="58">
        <v>21</v>
      </c>
      <c r="C74" s="43"/>
      <c r="D74" s="43"/>
      <c r="E74" s="127"/>
      <c r="F74" s="58"/>
      <c r="G74" s="126">
        <f t="shared" si="3"/>
        <v>0</v>
      </c>
      <c r="H74" s="122"/>
      <c r="I74" s="122"/>
      <c r="J74" s="122"/>
      <c r="K74" s="122"/>
    </row>
    <row r="75" spans="1:11" ht="12.75" x14ac:dyDescent="0.2">
      <c r="A75" s="124"/>
      <c r="B75" s="58">
        <v>22</v>
      </c>
      <c r="C75" s="43"/>
      <c r="D75" s="43"/>
      <c r="E75" s="127"/>
      <c r="F75" s="58"/>
      <c r="G75" s="124"/>
      <c r="H75" s="122"/>
      <c r="I75" s="122"/>
      <c r="J75" s="122"/>
      <c r="K75" s="122"/>
    </row>
    <row r="76" spans="1:11" ht="12.75" x14ac:dyDescent="0.2">
      <c r="A76" s="124"/>
      <c r="B76" s="58">
        <v>23</v>
      </c>
      <c r="C76" s="43"/>
      <c r="D76" s="43"/>
      <c r="E76" s="127"/>
      <c r="F76" s="58"/>
      <c r="G76" s="124"/>
      <c r="H76" s="122"/>
      <c r="I76" s="122"/>
      <c r="J76" s="122"/>
      <c r="K76" s="122"/>
    </row>
    <row r="77" spans="1:11" ht="12.75" x14ac:dyDescent="0.2">
      <c r="A77" s="124"/>
      <c r="B77" s="58">
        <v>24</v>
      </c>
      <c r="C77" s="43"/>
      <c r="D77" s="43"/>
      <c r="E77" s="127"/>
      <c r="F77" s="58"/>
      <c r="G77" s="124"/>
      <c r="H77" s="122"/>
      <c r="I77" s="122"/>
      <c r="J77" s="122"/>
      <c r="K77" s="122"/>
    </row>
    <row r="78" spans="1:11" ht="12.75" x14ac:dyDescent="0.2">
      <c r="A78" s="122"/>
      <c r="B78" s="43"/>
      <c r="C78" s="43" t="s">
        <v>148</v>
      </c>
      <c r="D78" s="58">
        <f>SUM(D54:D73)</f>
        <v>0</v>
      </c>
      <c r="E78" s="125">
        <f>SUM(E54:E74)</f>
        <v>0</v>
      </c>
      <c r="F78" s="58"/>
      <c r="G78" s="122"/>
      <c r="H78" s="122"/>
      <c r="I78" s="122"/>
      <c r="J78" s="122"/>
      <c r="K78" s="122"/>
    </row>
    <row r="79" spans="1:11" ht="12.75" x14ac:dyDescent="0.2">
      <c r="A79" s="122"/>
      <c r="B79" s="43"/>
      <c r="C79" s="43"/>
      <c r="D79" s="128"/>
      <c r="E79" s="125"/>
      <c r="F79" s="43"/>
      <c r="G79" s="122"/>
      <c r="H79" s="122"/>
      <c r="I79" s="122"/>
      <c r="J79" s="122"/>
      <c r="K79" s="122"/>
    </row>
    <row r="80" spans="1:11" ht="12.75" x14ac:dyDescent="0.2">
      <c r="A80" s="1"/>
      <c r="B80" s="114"/>
      <c r="C80" s="114" t="s">
        <v>149</v>
      </c>
      <c r="D80" s="129" t="e">
        <f>E78/D78*60</f>
        <v>#DIV/0!</v>
      </c>
      <c r="E80" s="114"/>
      <c r="F80" s="114"/>
      <c r="G80" s="1"/>
      <c r="H80" s="1"/>
      <c r="I80" s="1"/>
      <c r="J80" s="1"/>
      <c r="K80" s="1"/>
    </row>
  </sheetData>
  <mergeCells count="2">
    <mergeCell ref="I3:K3"/>
    <mergeCell ref="I54:K5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outlinePr summaryBelow="0" summaryRight="0"/>
    <pageSetUpPr fitToPage="1"/>
  </sheetPr>
  <dimension ref="A1:N49"/>
  <sheetViews>
    <sheetView workbookViewId="0"/>
  </sheetViews>
  <sheetFormatPr defaultColWidth="12.5703125" defaultRowHeight="15.75" customHeight="1" x14ac:dyDescent="0.2"/>
  <cols>
    <col min="1" max="1" width="6.42578125" customWidth="1"/>
    <col min="3" max="3" width="15.5703125" customWidth="1"/>
    <col min="4" max="6" width="8.85546875" customWidth="1"/>
    <col min="7" max="7" width="14.28515625" customWidth="1"/>
    <col min="8" max="8" width="10.7109375" customWidth="1"/>
    <col min="9" max="9" width="4.42578125" customWidth="1"/>
    <col min="10" max="10" width="14.42578125" customWidth="1"/>
    <col min="11" max="11" width="15.7109375" customWidth="1"/>
    <col min="12" max="12" width="16.7109375" customWidth="1"/>
    <col min="16" max="16" width="6.42578125" customWidth="1"/>
  </cols>
  <sheetData>
    <row r="1" spans="1:14" ht="15.75" customHeight="1" x14ac:dyDescent="0.2">
      <c r="A1" s="180">
        <v>45778</v>
      </c>
      <c r="B1" s="171"/>
      <c r="C1" s="171"/>
      <c r="D1" s="171"/>
      <c r="E1" s="171"/>
      <c r="F1" s="171"/>
      <c r="G1" s="171"/>
      <c r="H1" s="171"/>
      <c r="I1" s="171"/>
      <c r="J1" s="171"/>
      <c r="K1" s="171"/>
      <c r="L1" s="171"/>
      <c r="M1" s="171"/>
      <c r="N1" s="19"/>
    </row>
    <row r="2" spans="1:14" ht="15.75" customHeight="1" x14ac:dyDescent="0.2">
      <c r="A2" s="130"/>
      <c r="B2" s="131" t="s">
        <v>151</v>
      </c>
      <c r="C2" s="132" t="s">
        <v>152</v>
      </c>
      <c r="D2" s="133" t="s">
        <v>153</v>
      </c>
      <c r="E2" s="133" t="s">
        <v>154</v>
      </c>
      <c r="F2" s="134" t="s">
        <v>155</v>
      </c>
      <c r="G2" s="132" t="s">
        <v>156</v>
      </c>
      <c r="H2" s="132" t="s">
        <v>157</v>
      </c>
      <c r="I2" s="133"/>
      <c r="J2" s="133" t="s">
        <v>158</v>
      </c>
      <c r="K2" s="132" t="s">
        <v>159</v>
      </c>
      <c r="L2" s="132" t="s">
        <v>160</v>
      </c>
      <c r="M2" s="134" t="s">
        <v>161</v>
      </c>
      <c r="N2" s="19"/>
    </row>
    <row r="3" spans="1:14" ht="15.75" customHeight="1" x14ac:dyDescent="0.2">
      <c r="A3" s="26">
        <v>1</v>
      </c>
      <c r="B3" s="135" t="s">
        <v>131</v>
      </c>
      <c r="C3" s="19">
        <v>180</v>
      </c>
      <c r="D3" s="27">
        <v>192.6</v>
      </c>
      <c r="E3" s="18" t="s">
        <v>162</v>
      </c>
      <c r="F3" s="19">
        <v>192.6</v>
      </c>
      <c r="G3" s="136">
        <v>45778</v>
      </c>
      <c r="H3" s="18" t="s">
        <v>163</v>
      </c>
      <c r="I3" s="26"/>
      <c r="J3" s="17">
        <v>45787</v>
      </c>
      <c r="K3" s="18" t="s">
        <v>164</v>
      </c>
      <c r="L3" s="26">
        <v>6699</v>
      </c>
      <c r="M3" s="27">
        <f t="shared" ref="M3:M14" si="0">0.07*C3</f>
        <v>12.600000000000001</v>
      </c>
      <c r="N3" s="19"/>
    </row>
    <row r="4" spans="1:14" ht="15.75" customHeight="1" x14ac:dyDescent="0.2">
      <c r="A4" s="26">
        <v>2</v>
      </c>
      <c r="B4" s="135" t="s">
        <v>147</v>
      </c>
      <c r="C4" s="19">
        <v>120</v>
      </c>
      <c r="D4" s="27">
        <v>128.4</v>
      </c>
      <c r="E4" s="18" t="s">
        <v>162</v>
      </c>
      <c r="F4" s="19">
        <v>128.4</v>
      </c>
      <c r="G4" s="136">
        <v>45778</v>
      </c>
      <c r="H4" s="18" t="s">
        <v>163</v>
      </c>
      <c r="I4" s="26"/>
      <c r="J4" s="17">
        <v>45785</v>
      </c>
      <c r="K4" s="18" t="s">
        <v>164</v>
      </c>
      <c r="L4" s="26">
        <v>8331</v>
      </c>
      <c r="M4" s="27">
        <f t="shared" si="0"/>
        <v>8.4</v>
      </c>
      <c r="N4" s="19"/>
    </row>
    <row r="5" spans="1:14" ht="15.75" customHeight="1" x14ac:dyDescent="0.2">
      <c r="A5" s="26">
        <v>3</v>
      </c>
      <c r="B5" s="135" t="s">
        <v>145</v>
      </c>
      <c r="C5" s="19">
        <v>100</v>
      </c>
      <c r="D5" s="27">
        <v>107</v>
      </c>
      <c r="E5" s="18" t="s">
        <v>165</v>
      </c>
      <c r="F5" s="19"/>
      <c r="G5" s="136">
        <v>45781</v>
      </c>
      <c r="H5" s="18" t="s">
        <v>166</v>
      </c>
      <c r="I5" s="26"/>
      <c r="J5" s="17"/>
      <c r="K5" s="18"/>
      <c r="L5" s="26"/>
      <c r="M5" s="27">
        <f t="shared" si="0"/>
        <v>7.0000000000000009</v>
      </c>
      <c r="N5" s="19"/>
    </row>
    <row r="6" spans="1:14" ht="15.75" customHeight="1" x14ac:dyDescent="0.2">
      <c r="A6" s="26">
        <v>4</v>
      </c>
      <c r="B6" s="135" t="s">
        <v>167</v>
      </c>
      <c r="C6" s="19">
        <v>60</v>
      </c>
      <c r="D6" s="27">
        <v>64.2</v>
      </c>
      <c r="E6" s="18" t="s">
        <v>165</v>
      </c>
      <c r="F6" s="19">
        <v>64.2</v>
      </c>
      <c r="G6" s="136">
        <v>45781</v>
      </c>
      <c r="H6" s="18" t="s">
        <v>166</v>
      </c>
      <c r="I6" s="26"/>
      <c r="J6" s="17">
        <v>45791</v>
      </c>
      <c r="K6" s="18" t="s">
        <v>164</v>
      </c>
      <c r="L6" s="26">
        <v>22104</v>
      </c>
      <c r="M6" s="27">
        <f t="shared" si="0"/>
        <v>4.2</v>
      </c>
      <c r="N6" s="19"/>
    </row>
    <row r="7" spans="1:14" ht="15.75" customHeight="1" x14ac:dyDescent="0.2">
      <c r="A7" s="26">
        <v>5</v>
      </c>
      <c r="B7" s="135" t="s">
        <v>168</v>
      </c>
      <c r="C7" s="19">
        <v>60</v>
      </c>
      <c r="D7" s="27">
        <v>64.2</v>
      </c>
      <c r="E7" s="18" t="s">
        <v>162</v>
      </c>
      <c r="F7" s="19">
        <v>64.2</v>
      </c>
      <c r="G7" s="136">
        <v>45779</v>
      </c>
      <c r="H7" s="18" t="s">
        <v>169</v>
      </c>
      <c r="I7" s="26"/>
      <c r="J7" s="17">
        <v>45790</v>
      </c>
      <c r="K7" s="18" t="s">
        <v>164</v>
      </c>
      <c r="L7" s="26">
        <v>34171</v>
      </c>
      <c r="M7" s="27">
        <f t="shared" si="0"/>
        <v>4.2</v>
      </c>
      <c r="N7" s="19"/>
    </row>
    <row r="8" spans="1:14" ht="15.75" customHeight="1" x14ac:dyDescent="0.2">
      <c r="A8" s="26">
        <v>6</v>
      </c>
      <c r="B8" s="135" t="s">
        <v>133</v>
      </c>
      <c r="C8" s="19">
        <v>100</v>
      </c>
      <c r="D8" s="27">
        <v>107</v>
      </c>
      <c r="E8" s="18" t="s">
        <v>165</v>
      </c>
      <c r="F8" s="19">
        <v>107</v>
      </c>
      <c r="G8" s="136">
        <v>45781</v>
      </c>
      <c r="H8" s="18" t="s">
        <v>166</v>
      </c>
      <c r="I8" s="26"/>
      <c r="J8" s="17">
        <v>45782</v>
      </c>
      <c r="K8" s="18" t="s">
        <v>170</v>
      </c>
      <c r="L8" s="26"/>
      <c r="M8" s="27">
        <f t="shared" si="0"/>
        <v>7.0000000000000009</v>
      </c>
      <c r="N8" s="19"/>
    </row>
    <row r="9" spans="1:14" ht="15.75" customHeight="1" x14ac:dyDescent="0.2">
      <c r="A9" s="26">
        <v>7</v>
      </c>
      <c r="B9" s="135" t="s">
        <v>135</v>
      </c>
      <c r="C9" s="19">
        <v>150</v>
      </c>
      <c r="D9" s="27">
        <v>160.5</v>
      </c>
      <c r="E9" s="18" t="s">
        <v>162</v>
      </c>
      <c r="F9" s="19"/>
      <c r="G9" s="136">
        <v>45779</v>
      </c>
      <c r="H9" s="18" t="s">
        <v>169</v>
      </c>
      <c r="J9" s="17"/>
      <c r="K9" s="18"/>
      <c r="L9" s="26"/>
      <c r="M9" s="27">
        <f t="shared" si="0"/>
        <v>10.500000000000002</v>
      </c>
      <c r="N9" s="19"/>
    </row>
    <row r="10" spans="1:14" ht="15.75" customHeight="1" x14ac:dyDescent="0.2">
      <c r="A10" s="26">
        <v>8</v>
      </c>
      <c r="B10" s="135" t="s">
        <v>171</v>
      </c>
      <c r="C10" s="19">
        <v>100</v>
      </c>
      <c r="D10" s="27">
        <v>107</v>
      </c>
      <c r="E10" s="18" t="s">
        <v>162</v>
      </c>
      <c r="F10" s="19"/>
      <c r="G10" s="136">
        <v>45779</v>
      </c>
      <c r="H10" s="18" t="s">
        <v>169</v>
      </c>
      <c r="I10" s="26"/>
      <c r="J10" s="17"/>
      <c r="K10" s="18"/>
      <c r="L10" s="26"/>
      <c r="M10" s="27">
        <f t="shared" si="0"/>
        <v>7.0000000000000009</v>
      </c>
      <c r="N10" s="19"/>
    </row>
    <row r="11" spans="1:14" ht="15.75" customHeight="1" x14ac:dyDescent="0.2">
      <c r="A11" s="26">
        <v>9</v>
      </c>
      <c r="B11" s="135" t="s">
        <v>137</v>
      </c>
      <c r="C11" s="19">
        <v>50</v>
      </c>
      <c r="D11" s="27">
        <v>53.5</v>
      </c>
      <c r="E11" s="18" t="s">
        <v>162</v>
      </c>
      <c r="F11" s="19">
        <v>53.5</v>
      </c>
      <c r="G11" s="136">
        <v>45779</v>
      </c>
      <c r="H11" s="18" t="s">
        <v>169</v>
      </c>
      <c r="J11" s="17">
        <v>45784</v>
      </c>
      <c r="K11" s="18" t="s">
        <v>164</v>
      </c>
      <c r="L11" s="26">
        <v>849</v>
      </c>
      <c r="M11" s="27">
        <f t="shared" si="0"/>
        <v>3.5000000000000004</v>
      </c>
      <c r="N11" s="19"/>
    </row>
    <row r="12" spans="1:14" ht="15.75" customHeight="1" x14ac:dyDescent="0.2">
      <c r="A12" s="26">
        <v>10</v>
      </c>
      <c r="B12" s="135" t="s">
        <v>139</v>
      </c>
      <c r="C12" s="19">
        <v>140</v>
      </c>
      <c r="D12" s="27">
        <v>149.80000000000001</v>
      </c>
      <c r="E12" s="18" t="s">
        <v>162</v>
      </c>
      <c r="F12" s="19">
        <v>150</v>
      </c>
      <c r="G12" s="136">
        <v>45779</v>
      </c>
      <c r="H12" s="18" t="s">
        <v>169</v>
      </c>
      <c r="I12" s="26"/>
      <c r="J12" s="17">
        <v>45799</v>
      </c>
      <c r="K12" s="18" t="s">
        <v>164</v>
      </c>
      <c r="L12" s="26">
        <v>741</v>
      </c>
      <c r="M12" s="27">
        <f t="shared" si="0"/>
        <v>9.8000000000000007</v>
      </c>
      <c r="N12" s="19"/>
    </row>
    <row r="13" spans="1:14" ht="15.75" customHeight="1" x14ac:dyDescent="0.2">
      <c r="A13" s="26">
        <v>11</v>
      </c>
      <c r="B13" s="135" t="s">
        <v>172</v>
      </c>
      <c r="C13" s="19">
        <v>175</v>
      </c>
      <c r="D13" s="27">
        <v>187.25</v>
      </c>
      <c r="E13" s="18" t="s">
        <v>162</v>
      </c>
      <c r="F13" s="19">
        <v>187.25</v>
      </c>
      <c r="G13" s="136">
        <v>45779</v>
      </c>
      <c r="H13" s="18" t="s">
        <v>169</v>
      </c>
      <c r="I13" s="26"/>
      <c r="J13" s="17">
        <v>45787</v>
      </c>
      <c r="K13" s="18" t="s">
        <v>164</v>
      </c>
      <c r="L13" s="26">
        <v>5601</v>
      </c>
      <c r="M13" s="27">
        <f t="shared" si="0"/>
        <v>12.250000000000002</v>
      </c>
      <c r="N13" s="19"/>
    </row>
    <row r="14" spans="1:14" ht="15.75" customHeight="1" x14ac:dyDescent="0.2">
      <c r="A14" s="26">
        <v>12</v>
      </c>
      <c r="B14" s="135" t="s">
        <v>143</v>
      </c>
      <c r="C14" s="19">
        <v>105</v>
      </c>
      <c r="D14" s="27">
        <v>112.35</v>
      </c>
      <c r="E14" s="18" t="s">
        <v>162</v>
      </c>
      <c r="F14" s="19">
        <v>112.35</v>
      </c>
      <c r="G14" s="136">
        <v>45779</v>
      </c>
      <c r="H14" s="18" t="s">
        <v>169</v>
      </c>
      <c r="J14" s="17">
        <v>45792</v>
      </c>
      <c r="K14" s="18" t="s">
        <v>164</v>
      </c>
      <c r="L14" s="26">
        <v>2775</v>
      </c>
      <c r="M14" s="27">
        <f t="shared" si="0"/>
        <v>7.3500000000000005</v>
      </c>
      <c r="N14" s="19"/>
    </row>
    <row r="15" spans="1:14" ht="15.75" customHeight="1" x14ac:dyDescent="0.2">
      <c r="B15" s="137"/>
      <c r="C15" s="19">
        <f t="shared" ref="C15:D15" si="1">SUM(C4:C14)</f>
        <v>1160</v>
      </c>
      <c r="D15" s="27">
        <f t="shared" si="1"/>
        <v>1241.1999999999998</v>
      </c>
      <c r="F15" s="19">
        <f>SUM(F4:F14)</f>
        <v>866.9</v>
      </c>
      <c r="G15" s="18"/>
      <c r="H15" s="18"/>
      <c r="K15" s="18"/>
      <c r="M15" s="27">
        <f>SUM(M4:M14)</f>
        <v>81.2</v>
      </c>
      <c r="N15" s="19"/>
    </row>
    <row r="16" spans="1:14" ht="15.75" customHeight="1" x14ac:dyDescent="0.2">
      <c r="B16" s="137"/>
      <c r="C16" s="18"/>
      <c r="D16" s="26" t="s">
        <v>173</v>
      </c>
      <c r="E16" s="27">
        <f>D15-F15</f>
        <v>374.29999999999984</v>
      </c>
      <c r="F16" s="19"/>
      <c r="G16" s="18"/>
      <c r="H16" s="18"/>
      <c r="K16" s="18"/>
      <c r="N16" s="19"/>
    </row>
    <row r="17" spans="2:14" ht="15.75" customHeight="1" x14ac:dyDescent="0.2">
      <c r="B17" s="137"/>
      <c r="C17" s="18"/>
      <c r="F17" s="19"/>
      <c r="G17" s="18"/>
      <c r="H17" s="18"/>
      <c r="K17" s="18"/>
      <c r="N17" s="19"/>
    </row>
    <row r="18" spans="2:14" ht="15.75" customHeight="1" x14ac:dyDescent="0.2">
      <c r="B18" s="137"/>
      <c r="C18" s="18"/>
      <c r="F18" s="19"/>
      <c r="G18" s="18"/>
      <c r="H18" s="18"/>
      <c r="K18" s="18"/>
      <c r="N18" s="19"/>
    </row>
    <row r="19" spans="2:14" ht="15.75" customHeight="1" x14ac:dyDescent="0.2">
      <c r="B19" s="137"/>
      <c r="C19" s="18"/>
      <c r="F19" s="19"/>
      <c r="G19" s="18"/>
      <c r="H19" s="18"/>
      <c r="K19" s="18"/>
      <c r="N19" s="19"/>
    </row>
    <row r="20" spans="2:14" ht="15.75" customHeight="1" x14ac:dyDescent="0.2">
      <c r="B20" s="137"/>
      <c r="C20" s="18"/>
      <c r="F20" s="19"/>
      <c r="G20" s="18"/>
      <c r="H20" s="18"/>
      <c r="K20" s="18"/>
      <c r="N20" s="19"/>
    </row>
    <row r="21" spans="2:14" ht="15.75" customHeight="1" x14ac:dyDescent="0.2">
      <c r="B21" s="137"/>
      <c r="C21" s="18"/>
      <c r="F21" s="19"/>
      <c r="G21" s="18"/>
      <c r="H21" s="18"/>
      <c r="K21" s="18"/>
      <c r="N21" s="19"/>
    </row>
    <row r="22" spans="2:14" ht="15.75" customHeight="1" x14ac:dyDescent="0.2">
      <c r="B22" s="137"/>
      <c r="C22" s="18"/>
      <c r="F22" s="19"/>
      <c r="G22" s="18"/>
      <c r="H22" s="18"/>
      <c r="K22" s="18"/>
      <c r="N22" s="19"/>
    </row>
    <row r="23" spans="2:14" ht="15.75" customHeight="1" x14ac:dyDescent="0.2">
      <c r="B23" s="137"/>
      <c r="C23" s="18"/>
      <c r="F23" s="19"/>
      <c r="G23" s="18"/>
      <c r="H23" s="18"/>
      <c r="K23" s="18"/>
      <c r="N23" s="19"/>
    </row>
    <row r="24" spans="2:14" ht="15.75" customHeight="1" x14ac:dyDescent="0.2">
      <c r="B24" s="137"/>
      <c r="C24" s="18"/>
      <c r="F24" s="19"/>
      <c r="G24" s="18"/>
      <c r="H24" s="18"/>
      <c r="K24" s="18"/>
      <c r="N24" s="19"/>
    </row>
    <row r="25" spans="2:14" ht="15.75" customHeight="1" x14ac:dyDescent="0.2">
      <c r="B25" s="137"/>
      <c r="C25" s="18"/>
      <c r="F25" s="19"/>
      <c r="G25" s="18"/>
      <c r="H25" s="18"/>
      <c r="K25" s="18"/>
      <c r="N25" s="19"/>
    </row>
    <row r="26" spans="2:14" ht="15.75" customHeight="1" x14ac:dyDescent="0.2">
      <c r="B26" s="137"/>
      <c r="C26" s="18"/>
      <c r="F26" s="19"/>
      <c r="G26" s="18"/>
      <c r="H26" s="18"/>
      <c r="K26" s="18"/>
      <c r="N26" s="19"/>
    </row>
    <row r="27" spans="2:14" ht="15.75" customHeight="1" x14ac:dyDescent="0.2">
      <c r="B27" s="137"/>
      <c r="C27" s="18"/>
      <c r="F27" s="19"/>
      <c r="G27" s="18"/>
      <c r="H27" s="18"/>
      <c r="K27" s="18"/>
      <c r="N27" s="19"/>
    </row>
    <row r="28" spans="2:14" ht="15.75" customHeight="1" x14ac:dyDescent="0.2">
      <c r="B28" s="137"/>
      <c r="C28" s="18"/>
      <c r="F28" s="19"/>
      <c r="G28" s="18"/>
      <c r="H28" s="18"/>
      <c r="K28" s="18"/>
      <c r="N28" s="19"/>
    </row>
    <row r="29" spans="2:14" ht="15.75" customHeight="1" x14ac:dyDescent="0.2">
      <c r="B29" s="137"/>
      <c r="C29" s="18"/>
      <c r="F29" s="19"/>
      <c r="G29" s="18"/>
      <c r="H29" s="18"/>
      <c r="K29" s="18"/>
      <c r="N29" s="19"/>
    </row>
    <row r="30" spans="2:14" ht="15.75" customHeight="1" x14ac:dyDescent="0.2">
      <c r="B30" s="137"/>
      <c r="C30" s="18"/>
      <c r="F30" s="19"/>
      <c r="G30" s="18"/>
      <c r="H30" s="18"/>
      <c r="K30" s="18"/>
      <c r="N30" s="19"/>
    </row>
    <row r="31" spans="2:14" ht="15.75" customHeight="1" x14ac:dyDescent="0.2">
      <c r="B31" s="137"/>
      <c r="C31" s="18"/>
      <c r="F31" s="19"/>
      <c r="G31" s="18"/>
      <c r="H31" s="18"/>
      <c r="K31" s="18"/>
      <c r="N31" s="19"/>
    </row>
    <row r="32" spans="2:14" ht="15.75" customHeight="1" x14ac:dyDescent="0.2">
      <c r="B32" s="137"/>
      <c r="C32" s="18"/>
      <c r="F32" s="19"/>
      <c r="G32" s="18"/>
      <c r="H32" s="18"/>
      <c r="K32" s="18"/>
      <c r="N32" s="19"/>
    </row>
    <row r="33" spans="2:14" ht="15.75" customHeight="1" x14ac:dyDescent="0.2">
      <c r="B33" s="137"/>
      <c r="C33" s="18"/>
      <c r="F33" s="19"/>
      <c r="G33" s="18"/>
      <c r="H33" s="18"/>
      <c r="K33" s="18"/>
      <c r="N33" s="19"/>
    </row>
    <row r="34" spans="2:14" ht="15.75" customHeight="1" x14ac:dyDescent="0.2">
      <c r="B34" s="137"/>
      <c r="C34" s="18"/>
      <c r="F34" s="19"/>
      <c r="G34" s="18"/>
      <c r="H34" s="18"/>
      <c r="K34" s="18"/>
      <c r="N34" s="19"/>
    </row>
    <row r="35" spans="2:14" ht="15.75" customHeight="1" x14ac:dyDescent="0.2">
      <c r="B35" s="137"/>
      <c r="C35" s="18"/>
      <c r="F35" s="19"/>
      <c r="G35" s="18"/>
      <c r="H35" s="18"/>
      <c r="K35" s="18"/>
      <c r="N35" s="19"/>
    </row>
    <row r="36" spans="2:14" ht="15.75" customHeight="1" x14ac:dyDescent="0.2">
      <c r="B36" s="137"/>
      <c r="C36" s="18"/>
      <c r="F36" s="19"/>
      <c r="G36" s="18"/>
      <c r="H36" s="18"/>
      <c r="K36" s="18"/>
      <c r="N36" s="19"/>
    </row>
    <row r="37" spans="2:14" ht="12.75" x14ac:dyDescent="0.2">
      <c r="B37" s="137"/>
      <c r="C37" s="18"/>
      <c r="F37" s="19"/>
      <c r="G37" s="18"/>
      <c r="H37" s="18"/>
      <c r="K37" s="18"/>
      <c r="N37" s="19"/>
    </row>
    <row r="38" spans="2:14" ht="12.75" x14ac:dyDescent="0.2">
      <c r="B38" s="137"/>
      <c r="C38" s="18"/>
      <c r="F38" s="19"/>
      <c r="G38" s="18"/>
      <c r="H38" s="18"/>
      <c r="K38" s="18"/>
      <c r="N38" s="19"/>
    </row>
    <row r="39" spans="2:14" ht="12.75" x14ac:dyDescent="0.2">
      <c r="B39" s="137"/>
      <c r="C39" s="18"/>
      <c r="F39" s="19"/>
      <c r="G39" s="18"/>
      <c r="H39" s="18"/>
      <c r="K39" s="18"/>
      <c r="N39" s="19"/>
    </row>
    <row r="40" spans="2:14" ht="12.75" x14ac:dyDescent="0.2">
      <c r="B40" s="137"/>
      <c r="C40" s="18"/>
      <c r="F40" s="19"/>
      <c r="G40" s="18"/>
      <c r="H40" s="18"/>
      <c r="K40" s="18"/>
      <c r="N40" s="19"/>
    </row>
    <row r="41" spans="2:14" ht="12.75" x14ac:dyDescent="0.2">
      <c r="B41" s="137"/>
      <c r="C41" s="18"/>
      <c r="F41" s="19"/>
      <c r="G41" s="18"/>
      <c r="H41" s="18"/>
      <c r="K41" s="18"/>
      <c r="N41" s="19"/>
    </row>
    <row r="42" spans="2:14" ht="12.75" x14ac:dyDescent="0.2">
      <c r="B42" s="137"/>
      <c r="C42" s="18"/>
      <c r="F42" s="19"/>
      <c r="G42" s="18"/>
      <c r="H42" s="18"/>
      <c r="K42" s="18"/>
      <c r="N42" s="19"/>
    </row>
    <row r="43" spans="2:14" ht="12.75" x14ac:dyDescent="0.2">
      <c r="B43" s="137"/>
      <c r="C43" s="18"/>
      <c r="F43" s="19"/>
      <c r="G43" s="18"/>
      <c r="H43" s="18"/>
      <c r="K43" s="18"/>
      <c r="N43" s="19"/>
    </row>
    <row r="44" spans="2:14" ht="12.75" x14ac:dyDescent="0.2">
      <c r="B44" s="137"/>
      <c r="C44" s="18"/>
      <c r="F44" s="19"/>
      <c r="G44" s="18"/>
      <c r="H44" s="18"/>
      <c r="K44" s="18"/>
      <c r="N44" s="19"/>
    </row>
    <row r="45" spans="2:14" ht="12.75" x14ac:dyDescent="0.2">
      <c r="B45" s="137"/>
      <c r="C45" s="18"/>
      <c r="F45" s="19"/>
      <c r="G45" s="18"/>
      <c r="H45" s="18"/>
      <c r="K45" s="18"/>
      <c r="N45" s="19"/>
    </row>
    <row r="46" spans="2:14" ht="12.75" x14ac:dyDescent="0.2">
      <c r="B46" s="137"/>
      <c r="C46" s="18"/>
      <c r="F46" s="19"/>
      <c r="G46" s="18"/>
      <c r="H46" s="18"/>
      <c r="K46" s="18"/>
      <c r="N46" s="19"/>
    </row>
    <row r="47" spans="2:14" ht="12.75" x14ac:dyDescent="0.2">
      <c r="B47" s="137"/>
      <c r="C47" s="18"/>
      <c r="F47" s="19"/>
      <c r="G47" s="18"/>
      <c r="H47" s="18"/>
      <c r="K47" s="18"/>
      <c r="N47" s="19"/>
    </row>
    <row r="48" spans="2:14" ht="12.75" x14ac:dyDescent="0.2">
      <c r="B48" s="137"/>
      <c r="C48" s="18"/>
      <c r="F48" s="19"/>
      <c r="G48" s="18"/>
      <c r="H48" s="18"/>
      <c r="K48" s="18"/>
      <c r="N48" s="19"/>
    </row>
    <row r="49" spans="2:14" ht="12.75" x14ac:dyDescent="0.2">
      <c r="B49" s="137"/>
      <c r="C49" s="18"/>
      <c r="F49" s="19"/>
      <c r="G49" s="18"/>
      <c r="H49" s="18"/>
      <c r="K49" s="18"/>
      <c r="N49" s="19"/>
    </row>
  </sheetData>
  <mergeCells count="1">
    <mergeCell ref="A1:M1"/>
  </mergeCells>
  <printOptions horizontalCentered="1" gridLines="1"/>
  <pageMargins left="0.7" right="0.7" top="0.75" bottom="0.75" header="0" footer="0"/>
  <pageSetup pageOrder="overThenDown" orientation="portrait" cellComments="atEnd"/>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outlinePr summaryBelow="0" summaryRight="0"/>
    <pageSetUpPr fitToPage="1"/>
  </sheetPr>
  <dimension ref="A1:AB966"/>
  <sheetViews>
    <sheetView workbookViewId="0"/>
  </sheetViews>
  <sheetFormatPr defaultColWidth="12.5703125" defaultRowHeight="15.75" customHeight="1" x14ac:dyDescent="0.2"/>
  <cols>
    <col min="1" max="1" width="4.28515625" customWidth="1"/>
    <col min="2" max="2" width="6.140625" customWidth="1"/>
    <col min="3" max="3" width="16.140625" customWidth="1"/>
    <col min="4" max="4" width="7.7109375" customWidth="1"/>
    <col min="5" max="5" width="9" customWidth="1"/>
    <col min="6" max="6" width="8.85546875" customWidth="1"/>
    <col min="7" max="8" width="8" customWidth="1"/>
    <col min="9" max="9" width="9" customWidth="1"/>
    <col min="10" max="11" width="8.42578125" customWidth="1"/>
    <col min="12" max="12" width="7" customWidth="1"/>
    <col min="13" max="13" width="7.5703125" customWidth="1"/>
    <col min="14" max="14" width="6.42578125" customWidth="1"/>
    <col min="15" max="15" width="7.5703125" customWidth="1"/>
    <col min="16" max="20" width="8.28515625" customWidth="1"/>
    <col min="21" max="21" width="7.140625" customWidth="1"/>
    <col min="22" max="22" width="5.7109375" customWidth="1"/>
    <col min="23" max="23" width="4.7109375" customWidth="1"/>
    <col min="24" max="25" width="5.85546875" customWidth="1"/>
    <col min="26" max="26" width="7" customWidth="1"/>
    <col min="27" max="27" width="6.140625" customWidth="1"/>
    <col min="28" max="28" width="6.7109375" customWidth="1"/>
  </cols>
  <sheetData>
    <row r="1" spans="1:28" ht="12.75" x14ac:dyDescent="0.2">
      <c r="B1" s="18"/>
      <c r="C1" s="26"/>
      <c r="D1" s="18"/>
      <c r="E1" s="18"/>
      <c r="F1" s="18"/>
      <c r="H1" s="26"/>
      <c r="I1" s="26"/>
    </row>
    <row r="2" spans="1:28" ht="12.75" x14ac:dyDescent="0.2">
      <c r="B2" s="18"/>
      <c r="C2" s="26"/>
      <c r="D2" s="111" t="s">
        <v>41</v>
      </c>
      <c r="E2" s="111" t="s">
        <v>41</v>
      </c>
      <c r="F2" s="111" t="s">
        <v>159</v>
      </c>
      <c r="G2" s="111" t="s">
        <v>174</v>
      </c>
      <c r="H2" s="111"/>
      <c r="I2" s="111" t="s">
        <v>175</v>
      </c>
      <c r="J2" s="138"/>
      <c r="K2" s="181" t="s">
        <v>176</v>
      </c>
      <c r="L2" s="171"/>
      <c r="M2" s="171"/>
      <c r="N2" s="171"/>
      <c r="O2" s="171"/>
      <c r="P2" s="171"/>
      <c r="Q2" s="171"/>
      <c r="R2" s="171"/>
      <c r="S2" s="171"/>
      <c r="T2" s="18" t="s">
        <v>177</v>
      </c>
      <c r="U2" s="18" t="s">
        <v>177</v>
      </c>
      <c r="V2" s="182" t="s">
        <v>66</v>
      </c>
      <c r="W2" s="171"/>
      <c r="X2" s="171"/>
      <c r="Y2" s="171"/>
      <c r="Z2" s="183" t="s">
        <v>67</v>
      </c>
      <c r="AA2" s="171"/>
      <c r="AB2" s="139"/>
    </row>
    <row r="3" spans="1:28" ht="12.75" x14ac:dyDescent="0.2">
      <c r="B3" s="18" t="s">
        <v>178</v>
      </c>
      <c r="D3" s="140" t="s">
        <v>97</v>
      </c>
      <c r="E3" s="140" t="s">
        <v>179</v>
      </c>
      <c r="F3" s="140" t="s">
        <v>180</v>
      </c>
      <c r="G3" s="140" t="s">
        <v>181</v>
      </c>
      <c r="H3" s="140" t="s">
        <v>174</v>
      </c>
      <c r="I3" s="140" t="s">
        <v>182</v>
      </c>
      <c r="J3" s="140" t="s">
        <v>85</v>
      </c>
      <c r="K3" s="140" t="s">
        <v>86</v>
      </c>
      <c r="L3" s="140" t="s">
        <v>87</v>
      </c>
      <c r="M3" s="140" t="s">
        <v>88</v>
      </c>
      <c r="N3" s="140" t="s">
        <v>89</v>
      </c>
      <c r="O3" s="140" t="s">
        <v>90</v>
      </c>
      <c r="P3" s="140" t="s">
        <v>183</v>
      </c>
      <c r="Q3" s="140" t="s">
        <v>184</v>
      </c>
      <c r="R3" s="140" t="s">
        <v>185</v>
      </c>
      <c r="S3" s="140" t="s">
        <v>186</v>
      </c>
      <c r="T3" s="140" t="s">
        <v>41</v>
      </c>
      <c r="U3" s="140" t="s">
        <v>187</v>
      </c>
      <c r="V3" s="109" t="s">
        <v>74</v>
      </c>
      <c r="W3" s="109" t="s">
        <v>70</v>
      </c>
      <c r="X3" s="109" t="s">
        <v>79</v>
      </c>
      <c r="Y3" s="109" t="s">
        <v>81</v>
      </c>
      <c r="Z3" s="141" t="s">
        <v>13</v>
      </c>
      <c r="AA3" s="141" t="s">
        <v>80</v>
      </c>
      <c r="AB3" s="142"/>
    </row>
    <row r="4" spans="1:28" ht="12.75" x14ac:dyDescent="0.2">
      <c r="A4" s="18">
        <v>1</v>
      </c>
      <c r="B4" s="143">
        <f>'1) Mis'!G1</f>
        <v>25</v>
      </c>
      <c r="C4" s="26" t="s">
        <v>131</v>
      </c>
      <c r="D4" s="144">
        <f>'1) Mis'!I52</f>
        <v>7.95</v>
      </c>
      <c r="E4" s="145">
        <f>'1) Mis'!D52</f>
        <v>675</v>
      </c>
      <c r="F4" s="146">
        <f>'1) Mis'!A52</f>
        <v>27</v>
      </c>
      <c r="G4" s="147">
        <f t="shared" ref="G4:G15" si="0">IFERROR(RANK(H4,H$4:H$15,0),"")</f>
        <v>10</v>
      </c>
      <c r="H4" s="107">
        <f t="shared" ref="H4:H15" si="1">E4/D4</f>
        <v>84.905660377358487</v>
      </c>
      <c r="I4" s="148">
        <f t="shared" ref="I4:I15" si="2">D4/F4*60</f>
        <v>17.666666666666668</v>
      </c>
      <c r="J4" s="107">
        <f>'1) Mis'!L51</f>
        <v>25</v>
      </c>
      <c r="K4" s="107">
        <f>'1) Mis'!M51</f>
        <v>75</v>
      </c>
      <c r="L4" s="107">
        <f>'1) Mis'!N51</f>
        <v>125</v>
      </c>
      <c r="M4" s="107">
        <f>'1) Mis'!O51</f>
        <v>100</v>
      </c>
      <c r="N4" s="107">
        <f>'1) Mis'!P51</f>
        <v>100</v>
      </c>
      <c r="O4" s="107">
        <f>'1) Mis'!Q51</f>
        <v>100</v>
      </c>
      <c r="P4" s="107">
        <f>'1) Mis'!R51</f>
        <v>125</v>
      </c>
      <c r="Q4" s="107">
        <f>'1) Mis'!S51</f>
        <v>25</v>
      </c>
      <c r="R4" s="107">
        <f>'1) Mis'!T51</f>
        <v>0</v>
      </c>
      <c r="S4" s="107">
        <f>'1) Mis'!U51</f>
        <v>0</v>
      </c>
      <c r="T4" s="107">
        <f>SUM(J4:S4)</f>
        <v>675</v>
      </c>
      <c r="U4">
        <f t="shared" ref="U4:U15" si="3">IFERROR(RANK(T4,T$4:T$15,0),"")</f>
        <v>9</v>
      </c>
      <c r="V4" s="26">
        <f>'1) Mis'!M25</f>
        <v>7</v>
      </c>
      <c r="W4" s="26">
        <f>'1) Mis'!N25</f>
        <v>1</v>
      </c>
      <c r="X4" s="26">
        <f>'1) Mis'!O25</f>
        <v>11</v>
      </c>
      <c r="Y4" s="26">
        <f>'1) Mis'!P25</f>
        <v>8</v>
      </c>
      <c r="Z4" s="26">
        <f>'1) Mis'!M28</f>
        <v>23</v>
      </c>
      <c r="AA4" s="26">
        <f>'1) Mis'!N28</f>
        <v>4</v>
      </c>
    </row>
    <row r="5" spans="1:28" ht="12.75" x14ac:dyDescent="0.2">
      <c r="A5" s="18">
        <v>2</v>
      </c>
      <c r="B5" s="143">
        <f>'2) Seldon'!G1</f>
        <v>30</v>
      </c>
      <c r="C5" s="26" t="s">
        <v>147</v>
      </c>
      <c r="D5" s="113">
        <f>'2) Seldon'!I52</f>
        <v>5</v>
      </c>
      <c r="E5" s="107">
        <f>'2) Seldon'!D52</f>
        <v>810</v>
      </c>
      <c r="F5" s="148">
        <f>'2) Seldon'!A52</f>
        <v>27</v>
      </c>
      <c r="G5" s="147">
        <f t="shared" si="0"/>
        <v>3</v>
      </c>
      <c r="H5" s="107">
        <f t="shared" si="1"/>
        <v>162</v>
      </c>
      <c r="I5" s="148">
        <f t="shared" si="2"/>
        <v>11.111111111111111</v>
      </c>
      <c r="J5" s="107">
        <f>'2) Seldon'!L51</f>
        <v>0</v>
      </c>
      <c r="K5" s="107">
        <f>'2) Seldon'!M51</f>
        <v>120</v>
      </c>
      <c r="L5" s="107">
        <f>'2) Seldon'!N51</f>
        <v>150</v>
      </c>
      <c r="M5" s="107">
        <f>'2) Seldon'!O51</f>
        <v>120</v>
      </c>
      <c r="N5" s="107">
        <f>'2) Seldon'!P51</f>
        <v>120</v>
      </c>
      <c r="O5" s="107">
        <f>'2) Seldon'!Q51</f>
        <v>120</v>
      </c>
      <c r="P5" s="107">
        <f>'2) Seldon'!R51</f>
        <v>120</v>
      </c>
      <c r="Q5" s="107">
        <f>'2) Seldon'!S51</f>
        <v>60</v>
      </c>
      <c r="R5" s="107">
        <f>'2) Seldon'!T51</f>
        <v>0</v>
      </c>
      <c r="S5" s="107">
        <f>'2) Seldon'!U51</f>
        <v>0</v>
      </c>
      <c r="T5" s="107">
        <f t="shared" ref="T5:T15" si="4">SUM(K5:S5)</f>
        <v>810</v>
      </c>
      <c r="U5">
        <f t="shared" si="3"/>
        <v>4</v>
      </c>
      <c r="V5" s="26">
        <f>'2) Seldon'!M25</f>
        <v>8</v>
      </c>
      <c r="W5" s="26">
        <f>'2) Seldon'!N25</f>
        <v>1</v>
      </c>
      <c r="X5" s="26">
        <f>'2) Seldon'!O25</f>
        <v>4</v>
      </c>
      <c r="Y5" s="26">
        <f>'2) Seldon'!P25</f>
        <v>14</v>
      </c>
      <c r="Z5" s="26">
        <f>'2) Seldon'!M28</f>
        <v>27</v>
      </c>
      <c r="AA5" s="26">
        <f>'2) Seldon'!N28</f>
        <v>0</v>
      </c>
      <c r="AB5" s="26"/>
    </row>
    <row r="6" spans="1:28" ht="12.75" x14ac:dyDescent="0.2">
      <c r="A6" s="18">
        <v>3</v>
      </c>
      <c r="B6" s="143">
        <f>'3) Dornick'!G1</f>
        <v>25</v>
      </c>
      <c r="C6" s="26" t="s">
        <v>145</v>
      </c>
      <c r="D6" s="144">
        <f>'3) Dornick'!I52</f>
        <v>7.0166666666666666</v>
      </c>
      <c r="E6" s="107">
        <f>'3) Dornick'!D52</f>
        <v>700</v>
      </c>
      <c r="F6" s="148">
        <f>'3) Dornick'!A52</f>
        <v>28</v>
      </c>
      <c r="G6" s="147">
        <f t="shared" si="0"/>
        <v>6</v>
      </c>
      <c r="H6" s="107">
        <f t="shared" si="1"/>
        <v>99.762470308788593</v>
      </c>
      <c r="I6" s="148">
        <f t="shared" si="2"/>
        <v>15.035714285714285</v>
      </c>
      <c r="J6" s="107">
        <f>'3) Dornick'!L51</f>
        <v>0</v>
      </c>
      <c r="K6" s="107">
        <f>'3) Dornick'!M51</f>
        <v>100</v>
      </c>
      <c r="L6" s="107">
        <f>'3) Dornick'!N51</f>
        <v>125</v>
      </c>
      <c r="M6" s="107">
        <f>'3) Dornick'!O51</f>
        <v>125</v>
      </c>
      <c r="N6" s="107">
        <f>'3) Dornick'!P51</f>
        <v>100</v>
      </c>
      <c r="O6" s="107">
        <f>'3) Dornick'!Q51</f>
        <v>100</v>
      </c>
      <c r="P6" s="107">
        <f>'3) Dornick'!R51</f>
        <v>125</v>
      </c>
      <c r="Q6" s="107">
        <f>'3) Dornick'!S51</f>
        <v>25</v>
      </c>
      <c r="R6" s="107">
        <f>'3) Dornick'!T51</f>
        <v>0</v>
      </c>
      <c r="S6" s="107">
        <f>'3) Dornick'!U51</f>
        <v>0</v>
      </c>
      <c r="T6" s="107">
        <f t="shared" si="4"/>
        <v>700</v>
      </c>
      <c r="U6">
        <f t="shared" si="3"/>
        <v>6</v>
      </c>
      <c r="V6" s="26">
        <f>'3) Dornick'!M25</f>
        <v>2</v>
      </c>
      <c r="W6" s="26">
        <f>'3) Dornick'!N25</f>
        <v>2</v>
      </c>
      <c r="X6" s="26">
        <f>'3) Dornick'!O25</f>
        <v>17</v>
      </c>
      <c r="Y6" s="26">
        <f>'3) Dornick'!P25</f>
        <v>7</v>
      </c>
      <c r="Z6" s="26">
        <f>'3) Dornick'!M28</f>
        <v>21</v>
      </c>
      <c r="AA6" s="26">
        <f>'3) Dornick'!N28</f>
        <v>7</v>
      </c>
    </row>
    <row r="7" spans="1:28" ht="12.75" x14ac:dyDescent="0.2">
      <c r="A7" s="18">
        <v>4</v>
      </c>
      <c r="B7" s="143">
        <f>'4) Riose'!G1</f>
        <v>30</v>
      </c>
      <c r="C7" s="26" t="s">
        <v>167</v>
      </c>
      <c r="D7" s="113">
        <f>'4) Riose'!I52</f>
        <v>4.5166666666666666</v>
      </c>
      <c r="E7" s="107">
        <f>'4) Riose'!D52</f>
        <v>450</v>
      </c>
      <c r="F7" s="148">
        <f>'4) Riose'!A52</f>
        <v>15</v>
      </c>
      <c r="G7" s="147">
        <f t="shared" si="0"/>
        <v>7</v>
      </c>
      <c r="H7" s="107">
        <f t="shared" si="1"/>
        <v>99.630996309963095</v>
      </c>
      <c r="I7" s="148">
        <f t="shared" si="2"/>
        <v>18.066666666666666</v>
      </c>
      <c r="J7" s="107">
        <f>'4) Riose'!L51</f>
        <v>0</v>
      </c>
      <c r="K7" s="107">
        <f>'4) Riose'!M51</f>
        <v>60</v>
      </c>
      <c r="L7" s="107">
        <f>'4) Riose'!N51</f>
        <v>90</v>
      </c>
      <c r="M7" s="107">
        <f>'4) Riose'!O51</f>
        <v>90</v>
      </c>
      <c r="N7" s="107">
        <f>'4) Riose'!P51</f>
        <v>60</v>
      </c>
      <c r="O7" s="107">
        <f>'4) Riose'!Q51</f>
        <v>60</v>
      </c>
      <c r="P7" s="107">
        <f>'4) Riose'!R51</f>
        <v>60</v>
      </c>
      <c r="Q7" s="107">
        <f>'4) Riose'!S51</f>
        <v>30</v>
      </c>
      <c r="R7" s="107">
        <f>'4) Riose'!T51</f>
        <v>0</v>
      </c>
      <c r="S7" s="107">
        <f>'4) Riose'!U51</f>
        <v>0</v>
      </c>
      <c r="T7" s="107">
        <f t="shared" si="4"/>
        <v>450</v>
      </c>
      <c r="U7">
        <f t="shared" si="3"/>
        <v>12</v>
      </c>
      <c r="V7" s="26">
        <f>'4) Riose'!M25</f>
        <v>5</v>
      </c>
      <c r="W7" s="26">
        <f>'4) Riose'!N25</f>
        <v>0</v>
      </c>
      <c r="X7" s="26">
        <f>'4) Riose'!O25</f>
        <v>2</v>
      </c>
      <c r="Y7" s="26">
        <f>'4) Riose'!P25</f>
        <v>8</v>
      </c>
      <c r="Z7" s="26">
        <f>'4) Riose'!M28</f>
        <v>15</v>
      </c>
      <c r="AA7" s="26">
        <f>'4) Riose'!N28</f>
        <v>0</v>
      </c>
      <c r="AB7" s="26"/>
    </row>
    <row r="8" spans="1:28" ht="17.25" customHeight="1" x14ac:dyDescent="0.2">
      <c r="A8" s="18">
        <v>5</v>
      </c>
      <c r="B8" s="143">
        <f>'5) Darell'!G1</f>
        <v>25</v>
      </c>
      <c r="C8" s="26" t="s">
        <v>168</v>
      </c>
      <c r="D8" s="113">
        <f>'5) Darell'!I52</f>
        <v>6.916666666666667</v>
      </c>
      <c r="E8" s="107">
        <f>'5) Darell'!D52</f>
        <v>700</v>
      </c>
      <c r="F8" s="148">
        <f>'5) Darell'!A52</f>
        <v>28</v>
      </c>
      <c r="G8" s="147">
        <f t="shared" si="0"/>
        <v>5</v>
      </c>
      <c r="H8" s="107">
        <f t="shared" si="1"/>
        <v>101.20481927710843</v>
      </c>
      <c r="I8" s="148">
        <f t="shared" si="2"/>
        <v>14.821428571428573</v>
      </c>
      <c r="J8" s="107">
        <f>'5) Darell'!L51</f>
        <v>0</v>
      </c>
      <c r="K8" s="107">
        <f>'5) Darell'!M51</f>
        <v>100</v>
      </c>
      <c r="L8" s="107">
        <f>'5) Darell'!N51</f>
        <v>125</v>
      </c>
      <c r="M8" s="107">
        <f>'5) Darell'!O51</f>
        <v>100</v>
      </c>
      <c r="N8" s="107">
        <f>'5) Darell'!P51</f>
        <v>125</v>
      </c>
      <c r="O8" s="107">
        <f>'5) Darell'!Q51</f>
        <v>100</v>
      </c>
      <c r="P8" s="107">
        <f>'5) Darell'!R51</f>
        <v>100</v>
      </c>
      <c r="Q8" s="107">
        <f>'5) Darell'!S51</f>
        <v>50</v>
      </c>
      <c r="R8" s="107">
        <f>'5) Darell'!T51</f>
        <v>0</v>
      </c>
      <c r="S8" s="107">
        <f>'5) Darell'!U51</f>
        <v>0</v>
      </c>
      <c r="T8" s="107">
        <f t="shared" si="4"/>
        <v>700</v>
      </c>
      <c r="U8">
        <f t="shared" si="3"/>
        <v>6</v>
      </c>
      <c r="V8" s="26">
        <f>'5) Darell'!M25</f>
        <v>5</v>
      </c>
      <c r="W8" s="26">
        <f>'5) Darell'!N25</f>
        <v>4</v>
      </c>
      <c r="X8" s="26">
        <f>'5) Darell'!O25</f>
        <v>9</v>
      </c>
      <c r="Y8" s="26">
        <f>'5) Darell'!P25</f>
        <v>10</v>
      </c>
      <c r="Z8" s="26">
        <f>'5) Darell'!M28</f>
        <v>28</v>
      </c>
      <c r="AA8" s="26">
        <f>'5) Darell'!N28</f>
        <v>0</v>
      </c>
      <c r="AB8" s="26"/>
    </row>
    <row r="9" spans="1:28" ht="12.75" x14ac:dyDescent="0.2">
      <c r="A9" s="18">
        <v>6</v>
      </c>
      <c r="B9" s="143">
        <f>'6) Palver'!G1</f>
        <v>35</v>
      </c>
      <c r="C9" s="26" t="s">
        <v>133</v>
      </c>
      <c r="D9" s="113">
        <f>'6) Palver'!I52</f>
        <v>12.45</v>
      </c>
      <c r="E9" s="107">
        <f>'6) Palver'!D52</f>
        <v>770</v>
      </c>
      <c r="F9" s="148">
        <f>'6) Palver'!A52</f>
        <v>22</v>
      </c>
      <c r="G9" s="147">
        <f t="shared" si="0"/>
        <v>12</v>
      </c>
      <c r="H9" s="107">
        <f t="shared" si="1"/>
        <v>61.847389558232933</v>
      </c>
      <c r="I9" s="148">
        <f t="shared" si="2"/>
        <v>33.954545454545453</v>
      </c>
      <c r="J9" s="107">
        <f>'6) Palver'!L51</f>
        <v>0</v>
      </c>
      <c r="K9" s="107">
        <f>'6) Palver'!M51</f>
        <v>175</v>
      </c>
      <c r="L9" s="107">
        <f>'6) Palver'!N51</f>
        <v>175</v>
      </c>
      <c r="M9" s="107">
        <f>'6) Palver'!O51</f>
        <v>175</v>
      </c>
      <c r="N9" s="107">
        <f>'6) Palver'!P51</f>
        <v>140</v>
      </c>
      <c r="O9" s="107">
        <f>'6) Palver'!Q51</f>
        <v>105</v>
      </c>
      <c r="P9" s="107">
        <f>'6) Palver'!R51</f>
        <v>0</v>
      </c>
      <c r="Q9" s="107">
        <f>'6) Palver'!S51</f>
        <v>0</v>
      </c>
      <c r="R9" s="107">
        <f>'6) Palver'!T51</f>
        <v>0</v>
      </c>
      <c r="S9" s="107">
        <f>'6) Palver'!U51</f>
        <v>0</v>
      </c>
      <c r="T9" s="107">
        <f t="shared" si="4"/>
        <v>770</v>
      </c>
      <c r="U9">
        <f t="shared" si="3"/>
        <v>5</v>
      </c>
      <c r="V9" s="26">
        <f>'6) Palver'!M25</f>
        <v>5</v>
      </c>
      <c r="W9" s="26">
        <f>'6) Palver'!N25</f>
        <v>4</v>
      </c>
      <c r="X9" s="26">
        <f>'6) Palver'!O25</f>
        <v>10</v>
      </c>
      <c r="Y9" s="26">
        <f>'6) Palver'!P25</f>
        <v>3</v>
      </c>
      <c r="Z9" s="26">
        <f>'6) Palver'!M28</f>
        <v>21</v>
      </c>
      <c r="AA9" s="26">
        <f>'6) Palver'!N28</f>
        <v>1</v>
      </c>
      <c r="AB9" s="26"/>
    </row>
    <row r="10" spans="1:28" ht="12.75" x14ac:dyDescent="0.2">
      <c r="A10" s="18">
        <v>7</v>
      </c>
      <c r="B10" s="143">
        <f>'7) Hardin'!G1</f>
        <v>35</v>
      </c>
      <c r="C10" s="26" t="s">
        <v>135</v>
      </c>
      <c r="D10" s="113">
        <f>'7) Hardin'!I52</f>
        <v>12.3</v>
      </c>
      <c r="E10" s="107">
        <f>'7) Hardin'!D52</f>
        <v>840</v>
      </c>
      <c r="F10" s="148">
        <f>'7) Hardin'!A52</f>
        <v>24</v>
      </c>
      <c r="G10" s="147">
        <f t="shared" si="0"/>
        <v>11</v>
      </c>
      <c r="H10" s="107">
        <f t="shared" si="1"/>
        <v>68.292682926829258</v>
      </c>
      <c r="I10" s="148">
        <f t="shared" si="2"/>
        <v>30.750000000000004</v>
      </c>
      <c r="J10" s="107">
        <f>'7) Hardin'!L51</f>
        <v>0</v>
      </c>
      <c r="K10" s="107">
        <f>'7) Hardin'!M51</f>
        <v>105</v>
      </c>
      <c r="L10" s="107">
        <f>'7) Hardin'!N51</f>
        <v>175</v>
      </c>
      <c r="M10" s="107">
        <f>'7) Hardin'!O51</f>
        <v>140</v>
      </c>
      <c r="N10" s="107">
        <f>'7) Hardin'!P51</f>
        <v>105</v>
      </c>
      <c r="O10" s="107">
        <f>'7) Hardin'!Q51</f>
        <v>140</v>
      </c>
      <c r="P10" s="107">
        <f>'7) Hardin'!R51</f>
        <v>140</v>
      </c>
      <c r="Q10" s="107">
        <f>'7) Hardin'!S51</f>
        <v>35</v>
      </c>
      <c r="R10" s="107">
        <f>'7) Hardin'!T51</f>
        <v>0</v>
      </c>
      <c r="S10" s="107">
        <f>'7) Hardin'!U51</f>
        <v>0</v>
      </c>
      <c r="T10" s="107">
        <f t="shared" si="4"/>
        <v>840</v>
      </c>
      <c r="U10">
        <f t="shared" si="3"/>
        <v>3</v>
      </c>
      <c r="V10" s="26">
        <f>'7) Hardin'!M25</f>
        <v>1</v>
      </c>
      <c r="W10" s="26">
        <f>'7) Hardin'!N25</f>
        <v>1</v>
      </c>
      <c r="X10" s="26">
        <f>'7) Hardin'!O25</f>
        <v>15</v>
      </c>
      <c r="Y10" s="26">
        <f>'7) Hardin'!P25</f>
        <v>7</v>
      </c>
      <c r="Z10" s="26">
        <f>'7) Hardin'!M28</f>
        <v>18</v>
      </c>
      <c r="AA10" s="26">
        <f>'7) Hardin'!N28</f>
        <v>6</v>
      </c>
      <c r="AB10" s="26"/>
    </row>
    <row r="11" spans="1:28" ht="12.75" x14ac:dyDescent="0.2">
      <c r="A11" s="18">
        <v>8</v>
      </c>
      <c r="B11" s="143">
        <f>'8) Mallow'!G1</f>
        <v>35</v>
      </c>
      <c r="C11" s="26" t="s">
        <v>171</v>
      </c>
      <c r="D11" s="113">
        <f>'8) Mallow'!I52</f>
        <v>8.1666666666666661</v>
      </c>
      <c r="E11" s="107">
        <f>'8) Mallow'!D52</f>
        <v>875</v>
      </c>
      <c r="F11" s="148">
        <f>'8) Mallow'!A52</f>
        <v>25</v>
      </c>
      <c r="G11" s="147">
        <f t="shared" si="0"/>
        <v>4</v>
      </c>
      <c r="H11" s="107">
        <f t="shared" si="1"/>
        <v>107.14285714285715</v>
      </c>
      <c r="I11" s="148">
        <f t="shared" si="2"/>
        <v>19.600000000000001</v>
      </c>
      <c r="J11" s="107">
        <f>'8) Mallow'!L51</f>
        <v>0</v>
      </c>
      <c r="K11" s="107">
        <f>'8) Mallow'!M51</f>
        <v>140</v>
      </c>
      <c r="L11" s="107">
        <f>'8) Mallow'!N51</f>
        <v>140</v>
      </c>
      <c r="M11" s="107">
        <f>'8) Mallow'!O51</f>
        <v>175</v>
      </c>
      <c r="N11" s="107">
        <f>'8) Mallow'!P51</f>
        <v>140</v>
      </c>
      <c r="O11" s="107">
        <f>'8) Mallow'!Q51</f>
        <v>140</v>
      </c>
      <c r="P11" s="107">
        <f>'8) Mallow'!R51</f>
        <v>105</v>
      </c>
      <c r="Q11" s="107">
        <f>'8) Mallow'!S51</f>
        <v>35</v>
      </c>
      <c r="R11" s="107">
        <f>'8) Mallow'!T51</f>
        <v>0</v>
      </c>
      <c r="S11" s="107">
        <f>'8) Mallow'!U51</f>
        <v>0</v>
      </c>
      <c r="T11" s="107">
        <f t="shared" si="4"/>
        <v>875</v>
      </c>
      <c r="U11">
        <f t="shared" si="3"/>
        <v>2</v>
      </c>
      <c r="V11" s="26">
        <f>'8) Mallow'!M25</f>
        <v>9</v>
      </c>
      <c r="W11" s="26">
        <f>'8) Mallow'!N25</f>
        <v>0</v>
      </c>
      <c r="X11" s="26">
        <f>'8) Mallow'!O25</f>
        <v>4</v>
      </c>
      <c r="Y11" s="26">
        <f>'8) Mallow'!P25</f>
        <v>12</v>
      </c>
      <c r="Z11" s="26">
        <f>'8) Mallow'!M28</f>
        <v>25</v>
      </c>
      <c r="AA11" s="26">
        <f>'8) Mallow'!N28</f>
        <v>0</v>
      </c>
      <c r="AB11" s="26"/>
    </row>
    <row r="12" spans="1:28" ht="12.75" x14ac:dyDescent="0.2">
      <c r="A12" s="18">
        <v>9</v>
      </c>
      <c r="B12" s="143">
        <f>'9) Pritcher'!G1</f>
        <v>25</v>
      </c>
      <c r="C12" s="26" t="s">
        <v>137</v>
      </c>
      <c r="D12" s="113">
        <f>'9) Pritcher'!I52</f>
        <v>3.3166666666666669</v>
      </c>
      <c r="E12" s="107">
        <f>'9) Pritcher'!D52</f>
        <v>675</v>
      </c>
      <c r="F12" s="148">
        <f>'9) Pritcher'!A52</f>
        <v>27</v>
      </c>
      <c r="G12" s="147">
        <f t="shared" si="0"/>
        <v>1</v>
      </c>
      <c r="H12" s="107">
        <f t="shared" si="1"/>
        <v>203.51758793969847</v>
      </c>
      <c r="I12" s="148">
        <f t="shared" si="2"/>
        <v>7.3703703703703702</v>
      </c>
      <c r="J12" s="107">
        <f>'9) Pritcher'!L51</f>
        <v>0</v>
      </c>
      <c r="K12" s="107">
        <f>'9) Pritcher'!M51</f>
        <v>100</v>
      </c>
      <c r="L12" s="107">
        <f>'9) Pritcher'!N51</f>
        <v>125</v>
      </c>
      <c r="M12" s="107">
        <f>'9) Pritcher'!O51</f>
        <v>100</v>
      </c>
      <c r="N12" s="107">
        <f>'9) Pritcher'!P51</f>
        <v>100</v>
      </c>
      <c r="O12" s="107">
        <f>'9) Pritcher'!Q51</f>
        <v>100</v>
      </c>
      <c r="P12" s="107">
        <f>'9) Pritcher'!R51</f>
        <v>100</v>
      </c>
      <c r="Q12" s="107">
        <f>'9) Pritcher'!S51</f>
        <v>50</v>
      </c>
      <c r="R12" s="107">
        <f>'9) Pritcher'!T51</f>
        <v>0</v>
      </c>
      <c r="S12" s="107">
        <f>'9) Pritcher'!U51</f>
        <v>0</v>
      </c>
      <c r="T12" s="107">
        <f t="shared" si="4"/>
        <v>675</v>
      </c>
      <c r="U12">
        <f t="shared" si="3"/>
        <v>9</v>
      </c>
      <c r="V12" s="26">
        <f>'9) Pritcher'!M25</f>
        <v>3</v>
      </c>
      <c r="W12" s="26">
        <f>'9) Pritcher'!N25</f>
        <v>1</v>
      </c>
      <c r="X12" s="26">
        <f>'9) Pritcher'!O25</f>
        <v>8</v>
      </c>
      <c r="Y12" s="26">
        <f>'9) Pritcher'!P25</f>
        <v>15</v>
      </c>
      <c r="Z12" s="26">
        <f>'9) Pritcher'!M28</f>
        <v>27</v>
      </c>
      <c r="AA12" s="26">
        <f>'9) Pritcher'!N28</f>
        <v>0</v>
      </c>
      <c r="AB12" s="26"/>
    </row>
    <row r="13" spans="1:28" ht="12.75" x14ac:dyDescent="0.2">
      <c r="A13" s="18">
        <v>10</v>
      </c>
      <c r="B13" s="143">
        <f>'10 Mule'!G1</f>
        <v>50</v>
      </c>
      <c r="C13" s="26" t="s">
        <v>139</v>
      </c>
      <c r="D13" s="113">
        <f>'10 Mule'!I52</f>
        <v>9.6166666666666671</v>
      </c>
      <c r="E13" s="107">
        <f>'10 Mule'!D52</f>
        <v>950</v>
      </c>
      <c r="F13" s="148">
        <f>'10 Mule'!A52</f>
        <v>19</v>
      </c>
      <c r="G13" s="147">
        <f t="shared" si="0"/>
        <v>8</v>
      </c>
      <c r="H13" s="107">
        <f t="shared" si="1"/>
        <v>98.786828422876951</v>
      </c>
      <c r="I13" s="148">
        <f t="shared" si="2"/>
        <v>30.368421052631579</v>
      </c>
      <c r="J13" s="107">
        <f>'10 Mule'!L51</f>
        <v>0</v>
      </c>
      <c r="K13" s="107">
        <f>'10 Mule'!M51</f>
        <v>50</v>
      </c>
      <c r="L13" s="107">
        <f>'10 Mule'!N51</f>
        <v>250</v>
      </c>
      <c r="M13" s="107">
        <f>'10 Mule'!O51</f>
        <v>200</v>
      </c>
      <c r="N13" s="107">
        <f>'10 Mule'!P51</f>
        <v>200</v>
      </c>
      <c r="O13" s="107">
        <f>'10 Mule'!Q51</f>
        <v>200</v>
      </c>
      <c r="P13" s="107">
        <f>'10 Mule'!R51</f>
        <v>50</v>
      </c>
      <c r="Q13" s="107">
        <f>'10 Mule'!S51</f>
        <v>0</v>
      </c>
      <c r="R13" s="107">
        <f>'10 Mule'!T51</f>
        <v>0</v>
      </c>
      <c r="S13" s="107">
        <f>'10 Mule'!U51</f>
        <v>0</v>
      </c>
      <c r="T13" s="107">
        <f t="shared" si="4"/>
        <v>950</v>
      </c>
      <c r="U13">
        <f t="shared" si="3"/>
        <v>1</v>
      </c>
      <c r="V13" s="26">
        <f>'10 Mule'!M25</f>
        <v>5</v>
      </c>
      <c r="W13" s="26">
        <f>'10 Mule'!N25</f>
        <v>4</v>
      </c>
      <c r="X13" s="26">
        <f>'10 Mule'!O25</f>
        <v>9</v>
      </c>
      <c r="Y13" s="26">
        <f>'10 Mule'!P25</f>
        <v>1</v>
      </c>
      <c r="Z13" s="26">
        <f>'10 Mule'!M28</f>
        <v>16</v>
      </c>
      <c r="AA13" s="26">
        <f>'10 Mule'!N28</f>
        <v>3</v>
      </c>
      <c r="AB13" s="26"/>
    </row>
    <row r="14" spans="1:28" ht="12.75" x14ac:dyDescent="0.2">
      <c r="A14" s="18">
        <v>11</v>
      </c>
      <c r="B14" s="143">
        <f>'11) Callia'!G1</f>
        <v>35</v>
      </c>
      <c r="C14" s="26" t="s">
        <v>172</v>
      </c>
      <c r="D14" s="113">
        <f>'11) Callia'!I52</f>
        <v>7.666666666666667</v>
      </c>
      <c r="E14" s="107">
        <f>'11) Callia'!D52</f>
        <v>700</v>
      </c>
      <c r="F14" s="148">
        <f>'11) Callia'!A52</f>
        <v>20</v>
      </c>
      <c r="G14" s="147">
        <f t="shared" si="0"/>
        <v>9</v>
      </c>
      <c r="H14" s="107">
        <f t="shared" si="1"/>
        <v>91.304347826086953</v>
      </c>
      <c r="I14" s="148">
        <f t="shared" si="2"/>
        <v>23</v>
      </c>
      <c r="J14" s="107">
        <f>'11) Callia'!L51</f>
        <v>0</v>
      </c>
      <c r="K14" s="107">
        <f>'11) Callia'!M51</f>
        <v>105</v>
      </c>
      <c r="L14" s="107">
        <f>'11) Callia'!N51</f>
        <v>175</v>
      </c>
      <c r="M14" s="107">
        <f>'11) Callia'!O51</f>
        <v>140</v>
      </c>
      <c r="N14" s="107">
        <f>'11) Callia'!P51</f>
        <v>175</v>
      </c>
      <c r="O14" s="107">
        <f>'11) Callia'!Q51</f>
        <v>105</v>
      </c>
      <c r="P14" s="107">
        <f>'11) Callia'!R51</f>
        <v>0</v>
      </c>
      <c r="Q14" s="107">
        <f>'11) Callia'!S51</f>
        <v>0</v>
      </c>
      <c r="R14" s="107">
        <f>'11) Callia'!T51</f>
        <v>0</v>
      </c>
      <c r="S14" s="107">
        <f>'11) Callia'!U51</f>
        <v>0</v>
      </c>
      <c r="T14" s="107">
        <f t="shared" si="4"/>
        <v>700</v>
      </c>
      <c r="U14">
        <f t="shared" si="3"/>
        <v>6</v>
      </c>
      <c r="V14" s="26">
        <f>'11) Callia'!M25</f>
        <v>7</v>
      </c>
      <c r="W14" s="26">
        <f>'11) Callia'!N25</f>
        <v>3</v>
      </c>
      <c r="X14" s="26">
        <f>'11) Callia'!O25</f>
        <v>1</v>
      </c>
      <c r="Y14" s="26">
        <f>'11) Callia'!P25</f>
        <v>9</v>
      </c>
      <c r="Z14" s="26">
        <f>'11) Callia'!M28</f>
        <v>20</v>
      </c>
      <c r="AA14" s="26">
        <f>'11) Callia'!N28</f>
        <v>0</v>
      </c>
      <c r="AB14" s="26"/>
    </row>
    <row r="15" spans="1:28" ht="12.75" x14ac:dyDescent="0.2">
      <c r="A15" s="18">
        <v>12</v>
      </c>
      <c r="B15" s="143">
        <f>'12) Munn'!G1</f>
        <v>25</v>
      </c>
      <c r="C15" s="26" t="s">
        <v>143</v>
      </c>
      <c r="D15" s="113">
        <f>'12) Munn'!I52</f>
        <v>3.3833333333333333</v>
      </c>
      <c r="E15" s="107">
        <f>'12) Munn'!D52</f>
        <v>625</v>
      </c>
      <c r="F15" s="148">
        <f>'12) Munn'!A52</f>
        <v>25</v>
      </c>
      <c r="G15" s="147">
        <f t="shared" si="0"/>
        <v>2</v>
      </c>
      <c r="H15" s="107">
        <f t="shared" si="1"/>
        <v>184.72906403940888</v>
      </c>
      <c r="I15" s="148">
        <f t="shared" si="2"/>
        <v>8.1199999999999992</v>
      </c>
      <c r="J15" s="107">
        <f>'12) Munn'!L51</f>
        <v>0</v>
      </c>
      <c r="K15" s="107">
        <f>'12) Munn'!M51</f>
        <v>100</v>
      </c>
      <c r="L15" s="107">
        <f>'12) Munn'!N51</f>
        <v>125</v>
      </c>
      <c r="M15" s="107">
        <f>'12) Munn'!O51</f>
        <v>100</v>
      </c>
      <c r="N15" s="107">
        <f>'12) Munn'!P51</f>
        <v>125</v>
      </c>
      <c r="O15" s="107">
        <f>'12) Munn'!Q51</f>
        <v>100</v>
      </c>
      <c r="P15" s="107">
        <f>'12) Munn'!R51</f>
        <v>75</v>
      </c>
      <c r="Q15" s="107">
        <f>'12) Munn'!S51</f>
        <v>0</v>
      </c>
      <c r="R15" s="107">
        <f>'12) Munn'!T51</f>
        <v>0</v>
      </c>
      <c r="S15" s="107">
        <f>'12) Munn'!U51</f>
        <v>0</v>
      </c>
      <c r="T15" s="107">
        <f t="shared" si="4"/>
        <v>625</v>
      </c>
      <c r="U15">
        <f t="shared" si="3"/>
        <v>11</v>
      </c>
      <c r="V15" s="26">
        <f>'12) Munn'!M25</f>
        <v>7</v>
      </c>
      <c r="W15" s="26">
        <f>'12) Munn'!N25</f>
        <v>7</v>
      </c>
      <c r="X15" s="26">
        <f>'12) Munn'!O25</f>
        <v>9</v>
      </c>
      <c r="Y15" s="26">
        <f>'12) Munn'!P25</f>
        <v>2</v>
      </c>
      <c r="Z15" s="26">
        <f>'12) Munn'!M28</f>
        <v>20</v>
      </c>
      <c r="AA15" s="26">
        <f>'12) Munn'!N28</f>
        <v>5</v>
      </c>
      <c r="AB15" s="26"/>
    </row>
    <row r="16" spans="1:28" ht="12.75" x14ac:dyDescent="0.2">
      <c r="A16" s="18"/>
      <c r="B16" s="105"/>
      <c r="C16" s="26"/>
      <c r="D16" s="113"/>
      <c r="E16" s="107"/>
      <c r="F16" s="148"/>
      <c r="G16" s="34"/>
      <c r="H16" s="27"/>
      <c r="I16" s="148"/>
      <c r="J16" s="107"/>
      <c r="K16" s="107"/>
      <c r="L16" s="107"/>
      <c r="M16" s="107"/>
      <c r="N16" s="107"/>
      <c r="O16" s="107"/>
      <c r="P16" s="107"/>
      <c r="Q16" s="107"/>
      <c r="R16" s="107"/>
      <c r="S16" s="107"/>
      <c r="T16" s="107"/>
      <c r="U16" s="107"/>
      <c r="V16" s="26"/>
      <c r="W16" s="26"/>
      <c r="X16" s="26"/>
      <c r="Y16" s="26"/>
      <c r="Z16" s="26"/>
      <c r="AA16" s="26"/>
      <c r="AB16" s="26"/>
    </row>
    <row r="17" spans="1:28" ht="12.75" x14ac:dyDescent="0.2">
      <c r="A17" s="18"/>
      <c r="B17" s="105"/>
      <c r="C17" s="26"/>
      <c r="D17" s="113"/>
      <c r="E17" s="107"/>
      <c r="F17" s="148"/>
      <c r="G17" s="34"/>
      <c r="H17" s="27"/>
      <c r="I17" s="148"/>
      <c r="J17" s="107"/>
      <c r="K17" s="107"/>
      <c r="L17" s="107"/>
      <c r="M17" s="107"/>
      <c r="N17" s="107"/>
      <c r="O17" s="107"/>
      <c r="P17" s="107"/>
      <c r="Q17" s="107"/>
      <c r="R17" s="107"/>
      <c r="S17" s="107"/>
      <c r="T17" s="107"/>
      <c r="U17" s="107"/>
      <c r="V17" s="26"/>
      <c r="W17" s="26"/>
      <c r="X17" s="26"/>
      <c r="Y17" s="26"/>
      <c r="Z17" s="26"/>
      <c r="AA17" s="26"/>
      <c r="AB17" s="26"/>
    </row>
    <row r="18" spans="1:28" ht="12.75" x14ac:dyDescent="0.2">
      <c r="A18" s="18"/>
      <c r="B18" s="105"/>
      <c r="C18" s="26"/>
      <c r="D18" s="113"/>
      <c r="E18" s="107"/>
      <c r="F18" s="148"/>
      <c r="G18" s="34"/>
      <c r="H18" s="27"/>
      <c r="I18" s="148"/>
      <c r="J18" s="107"/>
      <c r="K18" s="107"/>
      <c r="L18" s="107"/>
      <c r="M18" s="107"/>
      <c r="N18" s="107"/>
      <c r="O18" s="107"/>
      <c r="P18" s="107"/>
      <c r="Q18" s="107"/>
      <c r="R18" s="107"/>
      <c r="S18" s="107"/>
      <c r="T18" s="107"/>
      <c r="U18" s="107"/>
      <c r="V18" s="26"/>
      <c r="W18" s="26"/>
      <c r="X18" s="26"/>
      <c r="Y18" s="26"/>
      <c r="Z18" s="26"/>
      <c r="AA18" s="26"/>
      <c r="AB18" s="26"/>
    </row>
    <row r="19" spans="1:28" ht="12.75" x14ac:dyDescent="0.2">
      <c r="A19" s="18"/>
      <c r="B19" s="149" t="s">
        <v>41</v>
      </c>
      <c r="C19" s="139"/>
      <c r="D19" s="150"/>
      <c r="E19" s="149" t="s">
        <v>188</v>
      </c>
      <c r="F19" s="151" t="s">
        <v>41</v>
      </c>
      <c r="G19" s="139"/>
      <c r="H19" s="152" t="s">
        <v>189</v>
      </c>
      <c r="I19" s="151"/>
      <c r="J19" s="107"/>
      <c r="K19" s="107"/>
      <c r="L19" s="107"/>
      <c r="M19" s="107"/>
      <c r="N19" s="107"/>
      <c r="O19" s="107"/>
      <c r="P19" s="107"/>
      <c r="Q19" s="107"/>
      <c r="R19" s="107"/>
      <c r="S19" s="107"/>
      <c r="T19" s="107"/>
      <c r="U19" s="107"/>
      <c r="V19" s="26"/>
      <c r="W19" s="26"/>
      <c r="X19" s="26"/>
      <c r="Y19" s="26"/>
      <c r="Z19" s="26"/>
      <c r="AA19" s="26"/>
      <c r="AB19" s="26"/>
    </row>
    <row r="20" spans="1:28" ht="12.75" x14ac:dyDescent="0.2">
      <c r="A20" s="18"/>
      <c r="B20" s="153" t="s">
        <v>190</v>
      </c>
      <c r="C20" s="154"/>
      <c r="D20" s="155"/>
      <c r="E20" s="153" t="s">
        <v>179</v>
      </c>
      <c r="F20" s="156" t="s">
        <v>52</v>
      </c>
      <c r="G20" s="157"/>
      <c r="H20" s="158" t="s">
        <v>98</v>
      </c>
      <c r="I20" s="151"/>
      <c r="J20" s="107"/>
      <c r="K20" s="107"/>
      <c r="L20" s="107"/>
      <c r="M20" s="107"/>
      <c r="N20" s="107"/>
      <c r="O20" s="107"/>
      <c r="P20" s="107"/>
      <c r="Q20" s="107"/>
      <c r="R20" s="107"/>
      <c r="S20" s="107"/>
      <c r="T20" s="107"/>
      <c r="U20" s="107"/>
      <c r="V20" s="26"/>
      <c r="W20" s="26"/>
      <c r="X20" s="26"/>
      <c r="Y20" s="26"/>
      <c r="Z20" s="26"/>
      <c r="AA20" s="26"/>
      <c r="AB20" s="26"/>
    </row>
    <row r="21" spans="1:28" ht="12.75" x14ac:dyDescent="0.2">
      <c r="A21" s="159"/>
      <c r="B21" s="160">
        <f>SUM(B4:B15)</f>
        <v>375</v>
      </c>
      <c r="C21" s="159"/>
      <c r="D21" s="77"/>
      <c r="E21" s="160">
        <f t="shared" ref="E21:F21" si="5">SUM(E4:E15)</f>
        <v>8770</v>
      </c>
      <c r="F21" s="161">
        <f t="shared" si="5"/>
        <v>287</v>
      </c>
      <c r="G21" s="139"/>
      <c r="H21" s="162">
        <f>IFERROR(AVERAGE(H4:H8),"")</f>
        <v>109.50078925464372</v>
      </c>
      <c r="I21" s="163"/>
      <c r="J21" s="77"/>
      <c r="K21" s="77"/>
      <c r="L21" s="77"/>
      <c r="M21" s="77"/>
      <c r="U21" s="26" t="s">
        <v>49</v>
      </c>
      <c r="V21" s="102">
        <f t="shared" ref="V21:AA21" si="6">SUM(V4:V20)</f>
        <v>64</v>
      </c>
      <c r="W21" s="102">
        <f t="shared" si="6"/>
        <v>28</v>
      </c>
      <c r="X21" s="102">
        <f t="shared" si="6"/>
        <v>99</v>
      </c>
      <c r="Y21" s="164">
        <f t="shared" si="6"/>
        <v>96</v>
      </c>
      <c r="Z21" s="124">
        <f t="shared" si="6"/>
        <v>261</v>
      </c>
      <c r="AA21" s="124">
        <f t="shared" si="6"/>
        <v>26</v>
      </c>
    </row>
    <row r="22" spans="1:28" ht="12.75" x14ac:dyDescent="0.2">
      <c r="A22" s="137"/>
      <c r="B22" s="18"/>
      <c r="C22" s="137"/>
      <c r="F22" s="33"/>
      <c r="G22" s="34"/>
      <c r="I22" s="33"/>
      <c r="AA22" s="26"/>
    </row>
    <row r="23" spans="1:28" ht="12.75" x14ac:dyDescent="0.2">
      <c r="A23" s="137"/>
      <c r="B23" s="18"/>
      <c r="C23" s="137"/>
      <c r="E23" s="107"/>
      <c r="G23" s="34"/>
      <c r="I23" s="33"/>
      <c r="T23" s="77"/>
      <c r="U23" s="77"/>
    </row>
    <row r="24" spans="1:28" ht="12.75" x14ac:dyDescent="0.2">
      <c r="A24" s="26"/>
      <c r="B24" s="18"/>
      <c r="C24" s="27"/>
      <c r="G24" s="34"/>
      <c r="Z24" s="33"/>
      <c r="AA24" s="148"/>
      <c r="AB24" s="33"/>
    </row>
    <row r="25" spans="1:28" ht="12.75" x14ac:dyDescent="0.2">
      <c r="A25" s="26"/>
      <c r="B25" s="18"/>
      <c r="C25" s="26"/>
      <c r="E25" s="165"/>
      <c r="F25" s="165"/>
      <c r="I25" s="18"/>
    </row>
    <row r="26" spans="1:28" ht="12.75" x14ac:dyDescent="0.2">
      <c r="A26" s="26"/>
      <c r="B26" s="18"/>
      <c r="C26" s="26"/>
      <c r="E26" s="165"/>
      <c r="F26" s="165"/>
      <c r="I26" s="18"/>
      <c r="T26" s="111"/>
      <c r="U26" s="111"/>
    </row>
    <row r="27" spans="1:28" ht="12.75" x14ac:dyDescent="0.2">
      <c r="A27" s="26"/>
      <c r="B27" s="18"/>
      <c r="C27" s="26"/>
      <c r="E27" s="165"/>
      <c r="F27" s="165"/>
      <c r="I27" s="18"/>
      <c r="T27" s="111"/>
      <c r="U27" s="111"/>
    </row>
    <row r="28" spans="1:28" ht="12.75" x14ac:dyDescent="0.2">
      <c r="A28" s="26"/>
      <c r="B28" s="18"/>
      <c r="C28" s="26"/>
      <c r="E28" s="165"/>
      <c r="F28" s="165"/>
      <c r="I28" s="18"/>
      <c r="T28" s="111"/>
      <c r="U28" s="111"/>
    </row>
    <row r="29" spans="1:28" ht="12.75" x14ac:dyDescent="0.2">
      <c r="A29" s="26"/>
      <c r="B29" s="18"/>
      <c r="C29" s="26"/>
      <c r="E29" s="165"/>
      <c r="F29" s="165"/>
      <c r="I29" s="18"/>
      <c r="T29" s="111"/>
      <c r="U29" s="111"/>
    </row>
    <row r="30" spans="1:28" ht="12.75" x14ac:dyDescent="0.2">
      <c r="A30" s="26"/>
      <c r="B30" s="18"/>
      <c r="C30" s="26"/>
      <c r="E30" s="165"/>
      <c r="F30" s="165"/>
      <c r="I30" s="18"/>
      <c r="T30" s="111"/>
      <c r="U30" s="111"/>
    </row>
    <row r="31" spans="1:28" ht="12.75" x14ac:dyDescent="0.2">
      <c r="A31" s="26"/>
      <c r="B31" s="18"/>
      <c r="C31" s="26"/>
      <c r="E31" s="165"/>
      <c r="F31" s="165"/>
      <c r="I31" s="139"/>
      <c r="U31" s="111"/>
    </row>
    <row r="32" spans="1:28" ht="12.75" x14ac:dyDescent="0.2">
      <c r="A32" s="26"/>
      <c r="B32" s="18"/>
      <c r="C32" s="26"/>
      <c r="E32" s="165"/>
      <c r="F32" s="165"/>
      <c r="I32" s="139"/>
      <c r="T32" s="184"/>
      <c r="U32" s="171"/>
    </row>
    <row r="33" spans="1:21" ht="12.75" x14ac:dyDescent="0.2">
      <c r="A33" s="26"/>
      <c r="B33" s="18"/>
      <c r="C33" s="26"/>
      <c r="E33" s="165"/>
      <c r="F33" s="165"/>
      <c r="I33" s="166"/>
      <c r="T33" s="111"/>
      <c r="U33" s="111"/>
    </row>
    <row r="34" spans="1:21" ht="12.75" x14ac:dyDescent="0.2">
      <c r="B34" s="18"/>
      <c r="C34" s="17"/>
      <c r="H34" s="110"/>
      <c r="J34" s="107"/>
      <c r="K34" s="107"/>
      <c r="L34" s="107"/>
      <c r="M34" s="107"/>
      <c r="N34" s="107"/>
      <c r="O34" s="107"/>
      <c r="P34" s="107"/>
      <c r="Q34" s="107"/>
      <c r="R34" s="107"/>
      <c r="S34" s="107"/>
      <c r="U34" s="18"/>
    </row>
    <row r="35" spans="1:21" ht="12.75" x14ac:dyDescent="0.2">
      <c r="B35" s="18"/>
      <c r="C35" s="17"/>
      <c r="H35" s="110"/>
      <c r="U35" s="18"/>
    </row>
    <row r="36" spans="1:21" ht="12.75" x14ac:dyDescent="0.2">
      <c r="B36" s="18"/>
      <c r="C36" s="17"/>
      <c r="D36" s="27"/>
      <c r="H36" s="110"/>
      <c r="U36" s="18"/>
    </row>
    <row r="37" spans="1:21" ht="12.75" x14ac:dyDescent="0.2">
      <c r="B37" s="18"/>
      <c r="C37" s="17"/>
      <c r="D37" s="27"/>
      <c r="H37" s="110"/>
      <c r="J37" s="107"/>
      <c r="K37" s="107"/>
      <c r="L37" s="107"/>
      <c r="M37" s="107"/>
      <c r="N37" s="107"/>
      <c r="O37" s="107"/>
      <c r="P37" s="107"/>
      <c r="Q37" s="107"/>
      <c r="R37" s="107"/>
      <c r="U37" s="18"/>
    </row>
    <row r="38" spans="1:21" ht="12.75" x14ac:dyDescent="0.2">
      <c r="B38" s="18"/>
      <c r="C38" s="17"/>
      <c r="D38" s="27"/>
      <c r="H38" s="110"/>
      <c r="U38" s="18"/>
    </row>
    <row r="39" spans="1:21" ht="12.75" x14ac:dyDescent="0.2">
      <c r="B39" s="18"/>
      <c r="C39" s="17"/>
      <c r="D39" s="27"/>
      <c r="H39" s="110"/>
    </row>
    <row r="40" spans="1:21" ht="12.75" x14ac:dyDescent="0.2">
      <c r="B40" s="18"/>
      <c r="C40" s="17"/>
      <c r="D40" s="27"/>
      <c r="H40" s="110"/>
      <c r="J40" s="107"/>
      <c r="K40" s="107"/>
      <c r="L40" s="107"/>
      <c r="M40" s="107"/>
      <c r="N40" s="107"/>
      <c r="O40" s="107"/>
      <c r="P40" s="107"/>
      <c r="Q40" s="107"/>
      <c r="R40" s="107"/>
      <c r="S40" s="107"/>
      <c r="T40" s="107"/>
    </row>
    <row r="41" spans="1:21" ht="12.75" x14ac:dyDescent="0.2">
      <c r="B41" s="18"/>
      <c r="C41" s="17"/>
      <c r="D41" s="27"/>
      <c r="H41" s="110"/>
    </row>
    <row r="42" spans="1:21" ht="12.75" x14ac:dyDescent="0.2">
      <c r="B42" s="18"/>
      <c r="C42" s="17"/>
      <c r="D42" s="27"/>
      <c r="H42" s="110"/>
    </row>
    <row r="43" spans="1:21" ht="12.75" x14ac:dyDescent="0.2">
      <c r="B43" s="18"/>
      <c r="C43" s="17"/>
      <c r="D43" s="27"/>
      <c r="H43" s="110"/>
    </row>
    <row r="44" spans="1:21" ht="12.75" x14ac:dyDescent="0.2">
      <c r="B44" s="18"/>
      <c r="C44" s="17"/>
      <c r="D44" s="27"/>
      <c r="H44" s="110"/>
    </row>
    <row r="45" spans="1:21" ht="12.75" x14ac:dyDescent="0.2">
      <c r="B45" s="18"/>
      <c r="C45" s="17"/>
      <c r="D45" s="27"/>
      <c r="H45" s="110"/>
    </row>
    <row r="46" spans="1:21" ht="12.75" x14ac:dyDescent="0.2">
      <c r="B46" s="18"/>
      <c r="C46" s="17"/>
      <c r="D46" s="27"/>
      <c r="H46" s="110"/>
    </row>
    <row r="47" spans="1:21" ht="12.75" x14ac:dyDescent="0.2">
      <c r="B47" s="18"/>
      <c r="C47" s="17"/>
      <c r="D47" s="27"/>
      <c r="H47" s="110"/>
    </row>
    <row r="48" spans="1:21" ht="12.75" x14ac:dyDescent="0.2">
      <c r="B48" s="18"/>
      <c r="C48" s="17"/>
      <c r="D48" s="27"/>
      <c r="H48" s="110"/>
    </row>
    <row r="49" spans="2:8" ht="12.75" x14ac:dyDescent="0.2">
      <c r="B49" s="18"/>
      <c r="C49" s="17"/>
      <c r="D49" s="27"/>
      <c r="H49" s="110"/>
    </row>
    <row r="50" spans="2:8" ht="12.75" x14ac:dyDescent="0.2">
      <c r="B50" s="18"/>
      <c r="C50" s="17"/>
      <c r="D50" s="27"/>
      <c r="H50" s="110"/>
    </row>
    <row r="51" spans="2:8" ht="12.75" x14ac:dyDescent="0.2">
      <c r="B51" s="18"/>
      <c r="C51" s="17"/>
      <c r="D51" s="27"/>
      <c r="H51" s="110"/>
    </row>
    <row r="52" spans="2:8" ht="12.75" x14ac:dyDescent="0.2">
      <c r="B52" s="18"/>
      <c r="C52" s="17"/>
      <c r="H52" s="110"/>
    </row>
    <row r="53" spans="2:8" ht="12.75" x14ac:dyDescent="0.2">
      <c r="B53" s="18"/>
      <c r="C53" s="17"/>
      <c r="H53" s="110"/>
    </row>
    <row r="54" spans="2:8" ht="12.75" x14ac:dyDescent="0.2">
      <c r="B54" s="18"/>
      <c r="C54" s="17"/>
      <c r="H54" s="110"/>
    </row>
    <row r="55" spans="2:8" ht="12.75" x14ac:dyDescent="0.2">
      <c r="B55" s="18"/>
      <c r="C55" s="17"/>
      <c r="H55" s="110"/>
    </row>
    <row r="56" spans="2:8" ht="12.75" x14ac:dyDescent="0.2">
      <c r="B56" s="18"/>
      <c r="C56" s="17"/>
      <c r="H56" s="110"/>
    </row>
    <row r="57" spans="2:8" ht="12.75" x14ac:dyDescent="0.2">
      <c r="B57" s="18"/>
      <c r="C57" s="17"/>
      <c r="H57" s="110"/>
    </row>
    <row r="58" spans="2:8" ht="12.75" x14ac:dyDescent="0.2">
      <c r="B58" s="18"/>
      <c r="C58" s="17"/>
      <c r="H58" s="110"/>
    </row>
    <row r="59" spans="2:8" ht="12.75" x14ac:dyDescent="0.2">
      <c r="B59" s="18"/>
      <c r="C59" s="17"/>
      <c r="H59" s="110"/>
    </row>
    <row r="60" spans="2:8" ht="12.75" x14ac:dyDescent="0.2">
      <c r="B60" s="18"/>
      <c r="H60" s="110"/>
    </row>
    <row r="61" spans="2:8" ht="12.75" x14ac:dyDescent="0.2">
      <c r="B61" s="18"/>
      <c r="H61" s="110"/>
    </row>
    <row r="62" spans="2:8" ht="12.75" x14ac:dyDescent="0.2">
      <c r="B62" s="18"/>
      <c r="H62" s="110"/>
    </row>
    <row r="63" spans="2:8" ht="12.75" x14ac:dyDescent="0.2">
      <c r="B63" s="18"/>
      <c r="H63" s="110"/>
    </row>
    <row r="64" spans="2:8" ht="12.75" x14ac:dyDescent="0.2">
      <c r="B64" s="18"/>
      <c r="H64" s="110"/>
    </row>
    <row r="65" spans="2:8" ht="12.75" x14ac:dyDescent="0.2">
      <c r="B65" s="18"/>
      <c r="H65" s="110"/>
    </row>
    <row r="66" spans="2:8" ht="12.75" x14ac:dyDescent="0.2">
      <c r="B66" s="18"/>
      <c r="H66" s="110"/>
    </row>
    <row r="67" spans="2:8" ht="12.75" x14ac:dyDescent="0.2">
      <c r="B67" s="18"/>
      <c r="H67" s="167"/>
    </row>
    <row r="68" spans="2:8" ht="12.75" x14ac:dyDescent="0.2">
      <c r="B68" s="18"/>
      <c r="H68" s="167"/>
    </row>
    <row r="69" spans="2:8" ht="12.75" x14ac:dyDescent="0.2">
      <c r="B69" s="18"/>
      <c r="H69" s="167"/>
    </row>
    <row r="70" spans="2:8" ht="12.75" x14ac:dyDescent="0.2">
      <c r="B70" s="18"/>
      <c r="H70" s="167"/>
    </row>
    <row r="71" spans="2:8" ht="12.75" x14ac:dyDescent="0.2">
      <c r="B71" s="18"/>
      <c r="C71" s="104"/>
      <c r="H71" s="167"/>
    </row>
    <row r="72" spans="2:8" ht="12.75" x14ac:dyDescent="0.2">
      <c r="B72" s="18"/>
      <c r="C72" s="104"/>
      <c r="H72" s="167"/>
    </row>
    <row r="73" spans="2:8" ht="12.75" x14ac:dyDescent="0.2">
      <c r="B73" s="18"/>
    </row>
    <row r="74" spans="2:8" ht="12.75" x14ac:dyDescent="0.2">
      <c r="B74" s="18"/>
      <c r="H74" s="110"/>
    </row>
    <row r="75" spans="2:8" ht="12.75" x14ac:dyDescent="0.2">
      <c r="B75" s="18"/>
      <c r="H75" s="110"/>
    </row>
    <row r="76" spans="2:8" ht="12.75" x14ac:dyDescent="0.2">
      <c r="B76" s="18"/>
      <c r="H76" s="110"/>
    </row>
    <row r="77" spans="2:8" ht="12.75" x14ac:dyDescent="0.2">
      <c r="B77" s="18"/>
      <c r="H77" s="110"/>
    </row>
    <row r="78" spans="2:8" ht="12.75" x14ac:dyDescent="0.2">
      <c r="B78" s="18"/>
      <c r="H78" s="110"/>
    </row>
    <row r="79" spans="2:8" ht="12.75" x14ac:dyDescent="0.2">
      <c r="B79" s="18"/>
      <c r="H79" s="110"/>
    </row>
    <row r="80" spans="2:8" ht="12.75" x14ac:dyDescent="0.2">
      <c r="B80" s="18"/>
      <c r="H80" s="110"/>
    </row>
    <row r="81" spans="2:14" ht="12.75" x14ac:dyDescent="0.2">
      <c r="B81" s="18"/>
      <c r="H81" s="110"/>
    </row>
    <row r="82" spans="2:14" ht="12.75" x14ac:dyDescent="0.2">
      <c r="B82" s="18"/>
      <c r="H82" s="110"/>
    </row>
    <row r="83" spans="2:14" ht="12.75" x14ac:dyDescent="0.2">
      <c r="B83" s="18"/>
      <c r="H83" s="110"/>
    </row>
    <row r="84" spans="2:14" ht="12.75" x14ac:dyDescent="0.2">
      <c r="B84" s="18"/>
      <c r="H84" s="110"/>
    </row>
    <row r="85" spans="2:14" x14ac:dyDescent="0.25">
      <c r="B85" s="18"/>
      <c r="H85" s="110"/>
      <c r="N85" s="168" t="s">
        <v>191</v>
      </c>
    </row>
    <row r="86" spans="2:14" ht="12.75" x14ac:dyDescent="0.2">
      <c r="B86" s="18"/>
      <c r="H86" s="110"/>
    </row>
    <row r="87" spans="2:14" ht="12.75" x14ac:dyDescent="0.2">
      <c r="B87" s="18"/>
      <c r="C87" s="107">
        <v>768000000000</v>
      </c>
      <c r="D87" s="107">
        <f>C87*0.93</f>
        <v>714240000000</v>
      </c>
      <c r="F87" s="26">
        <v>4350</v>
      </c>
      <c r="G87">
        <f>F87*0.16</f>
        <v>696</v>
      </c>
      <c r="H87" s="110"/>
    </row>
    <row r="88" spans="2:14" ht="12.75" x14ac:dyDescent="0.2">
      <c r="B88" s="18"/>
      <c r="C88" s="169">
        <v>333765397</v>
      </c>
      <c r="D88" s="107">
        <f>D87/C88</f>
        <v>2139.9462209678973</v>
      </c>
      <c r="H88" s="110"/>
    </row>
    <row r="89" spans="2:14" ht="12.75" x14ac:dyDescent="0.2">
      <c r="B89" s="18"/>
      <c r="H89" s="110"/>
    </row>
    <row r="90" spans="2:14" ht="12.75" x14ac:dyDescent="0.2">
      <c r="B90" s="18"/>
      <c r="H90" s="110"/>
    </row>
    <row r="91" spans="2:14" ht="12.75" x14ac:dyDescent="0.2">
      <c r="B91" s="18"/>
      <c r="H91" s="110"/>
    </row>
    <row r="92" spans="2:14" ht="12.75" x14ac:dyDescent="0.2">
      <c r="B92" s="18"/>
      <c r="H92" s="167"/>
    </row>
    <row r="93" spans="2:14" ht="12.75" x14ac:dyDescent="0.2">
      <c r="B93" s="18"/>
      <c r="H93" s="167"/>
    </row>
    <row r="94" spans="2:14" ht="12.75" x14ac:dyDescent="0.2">
      <c r="B94" s="18"/>
      <c r="H94" s="167"/>
    </row>
    <row r="95" spans="2:14" ht="12.75" x14ac:dyDescent="0.2">
      <c r="B95" s="18"/>
      <c r="H95" s="167"/>
    </row>
    <row r="96" spans="2:14" ht="12.75" x14ac:dyDescent="0.2">
      <c r="B96" s="18"/>
      <c r="H96" s="167"/>
    </row>
    <row r="97" spans="2:8" ht="12.75" x14ac:dyDescent="0.2">
      <c r="B97" s="18"/>
      <c r="H97" s="167"/>
    </row>
    <row r="98" spans="2:8" ht="12.75" x14ac:dyDescent="0.2">
      <c r="B98" s="18"/>
      <c r="H98" s="167"/>
    </row>
    <row r="99" spans="2:8" ht="12.75" x14ac:dyDescent="0.2">
      <c r="B99" s="18"/>
      <c r="H99" s="167"/>
    </row>
    <row r="100" spans="2:8" ht="12.75" x14ac:dyDescent="0.2">
      <c r="B100" s="18"/>
      <c r="H100" s="167"/>
    </row>
    <row r="101" spans="2:8" ht="12.75" x14ac:dyDescent="0.2">
      <c r="B101" s="18"/>
      <c r="H101" s="167"/>
    </row>
    <row r="102" spans="2:8" ht="12.75" x14ac:dyDescent="0.2">
      <c r="B102" s="18"/>
      <c r="H102" s="167"/>
    </row>
    <row r="103" spans="2:8" ht="12.75" x14ac:dyDescent="0.2">
      <c r="B103" s="18"/>
      <c r="H103" s="167"/>
    </row>
    <row r="104" spans="2:8" ht="12.75" x14ac:dyDescent="0.2">
      <c r="B104" s="18"/>
      <c r="H104" s="167"/>
    </row>
    <row r="105" spans="2:8" ht="12.75" x14ac:dyDescent="0.2">
      <c r="B105" s="18"/>
      <c r="H105" s="167"/>
    </row>
    <row r="106" spans="2:8" ht="12.75" x14ac:dyDescent="0.2">
      <c r="B106" s="18"/>
      <c r="H106" s="167"/>
    </row>
    <row r="107" spans="2:8" ht="12.75" x14ac:dyDescent="0.2">
      <c r="B107" s="18"/>
      <c r="H107" s="167"/>
    </row>
    <row r="108" spans="2:8" ht="12.75" x14ac:dyDescent="0.2">
      <c r="B108" s="18"/>
      <c r="H108" s="167"/>
    </row>
    <row r="109" spans="2:8" ht="12.75" x14ac:dyDescent="0.2">
      <c r="B109" s="18"/>
      <c r="H109" s="167"/>
    </row>
    <row r="110" spans="2:8" ht="12.75" x14ac:dyDescent="0.2">
      <c r="B110" s="18"/>
      <c r="H110" s="167"/>
    </row>
    <row r="111" spans="2:8" ht="12.75" x14ac:dyDescent="0.2">
      <c r="B111" s="18"/>
      <c r="H111" s="167"/>
    </row>
    <row r="112" spans="2:8" ht="12.75" x14ac:dyDescent="0.2">
      <c r="B112" s="18"/>
      <c r="H112" s="167"/>
    </row>
    <row r="113" spans="2:8" ht="12.75" x14ac:dyDescent="0.2">
      <c r="B113" s="18"/>
      <c r="H113" s="167"/>
    </row>
    <row r="114" spans="2:8" ht="12.75" x14ac:dyDescent="0.2">
      <c r="B114" s="18"/>
      <c r="H114" s="167"/>
    </row>
    <row r="115" spans="2:8" ht="12.75" x14ac:dyDescent="0.2">
      <c r="B115" s="18"/>
      <c r="H115" s="167"/>
    </row>
    <row r="116" spans="2:8" ht="12.75" x14ac:dyDescent="0.2">
      <c r="B116" s="18"/>
      <c r="H116" s="167"/>
    </row>
    <row r="117" spans="2:8" ht="12.75" x14ac:dyDescent="0.2">
      <c r="B117" s="18"/>
      <c r="H117" s="167"/>
    </row>
    <row r="118" spans="2:8" ht="12.75" x14ac:dyDescent="0.2">
      <c r="B118" s="18"/>
      <c r="H118" s="167"/>
    </row>
    <row r="119" spans="2:8" ht="12.75" x14ac:dyDescent="0.2">
      <c r="B119" s="18"/>
      <c r="H119" s="167"/>
    </row>
    <row r="120" spans="2:8" ht="12.75" x14ac:dyDescent="0.2">
      <c r="B120" s="18"/>
      <c r="H120" s="167"/>
    </row>
    <row r="121" spans="2:8" ht="12.75" x14ac:dyDescent="0.2">
      <c r="B121" s="18"/>
      <c r="H121" s="167"/>
    </row>
    <row r="122" spans="2:8" ht="12.75" x14ac:dyDescent="0.2">
      <c r="B122" s="18"/>
      <c r="H122" s="167"/>
    </row>
    <row r="123" spans="2:8" ht="12.75" x14ac:dyDescent="0.2">
      <c r="B123" s="18"/>
      <c r="H123" s="167"/>
    </row>
    <row r="124" spans="2:8" ht="12.75" x14ac:dyDescent="0.2">
      <c r="B124" s="18"/>
      <c r="H124" s="167"/>
    </row>
    <row r="125" spans="2:8" ht="12.75" x14ac:dyDescent="0.2">
      <c r="B125" s="18"/>
      <c r="H125" s="167"/>
    </row>
    <row r="126" spans="2:8" ht="12.75" x14ac:dyDescent="0.2">
      <c r="B126" s="18"/>
      <c r="H126" s="167"/>
    </row>
    <row r="127" spans="2:8" ht="12.75" x14ac:dyDescent="0.2">
      <c r="B127" s="18"/>
      <c r="H127" s="167"/>
    </row>
    <row r="128" spans="2:8" ht="12.75" x14ac:dyDescent="0.2">
      <c r="B128" s="18"/>
      <c r="H128" s="167"/>
    </row>
    <row r="129" spans="2:8" ht="12.75" x14ac:dyDescent="0.2">
      <c r="B129" s="18"/>
      <c r="H129" s="167"/>
    </row>
    <row r="130" spans="2:8" ht="12.75" x14ac:dyDescent="0.2">
      <c r="B130" s="18"/>
      <c r="H130" s="167"/>
    </row>
    <row r="131" spans="2:8" ht="12.75" x14ac:dyDescent="0.2">
      <c r="B131" s="18"/>
      <c r="H131" s="167"/>
    </row>
    <row r="132" spans="2:8" ht="12.75" x14ac:dyDescent="0.2">
      <c r="B132" s="18"/>
      <c r="H132" s="167"/>
    </row>
    <row r="133" spans="2:8" ht="12.75" x14ac:dyDescent="0.2">
      <c r="B133" s="18"/>
      <c r="H133" s="167"/>
    </row>
    <row r="134" spans="2:8" ht="12.75" x14ac:dyDescent="0.2">
      <c r="B134" s="18"/>
      <c r="H134" s="167"/>
    </row>
    <row r="135" spans="2:8" ht="12.75" x14ac:dyDescent="0.2">
      <c r="B135" s="18"/>
      <c r="H135" s="167"/>
    </row>
    <row r="136" spans="2:8" ht="12.75" x14ac:dyDescent="0.2">
      <c r="B136" s="18"/>
      <c r="H136" s="167"/>
    </row>
    <row r="137" spans="2:8" ht="12.75" x14ac:dyDescent="0.2">
      <c r="B137" s="18"/>
      <c r="H137" s="167"/>
    </row>
    <row r="138" spans="2:8" ht="12.75" x14ac:dyDescent="0.2">
      <c r="B138" s="18"/>
      <c r="H138" s="167"/>
    </row>
    <row r="139" spans="2:8" ht="12.75" x14ac:dyDescent="0.2">
      <c r="B139" s="18"/>
      <c r="H139" s="167"/>
    </row>
    <row r="140" spans="2:8" ht="12.75" x14ac:dyDescent="0.2">
      <c r="B140" s="18"/>
      <c r="H140" s="167"/>
    </row>
    <row r="141" spans="2:8" ht="12.75" x14ac:dyDescent="0.2">
      <c r="B141" s="18"/>
      <c r="H141" s="167"/>
    </row>
    <row r="142" spans="2:8" ht="12.75" x14ac:dyDescent="0.2">
      <c r="B142" s="18"/>
      <c r="H142" s="167"/>
    </row>
    <row r="143" spans="2:8" ht="12.75" x14ac:dyDescent="0.2">
      <c r="B143" s="18"/>
      <c r="H143" s="167"/>
    </row>
    <row r="144" spans="2:8" ht="12.75" x14ac:dyDescent="0.2">
      <c r="B144" s="18"/>
      <c r="H144" s="167"/>
    </row>
    <row r="145" spans="2:8" ht="12.75" x14ac:dyDescent="0.2">
      <c r="B145" s="18"/>
      <c r="H145" s="167"/>
    </row>
    <row r="146" spans="2:8" ht="12.75" x14ac:dyDescent="0.2">
      <c r="B146" s="18"/>
      <c r="H146" s="167"/>
    </row>
    <row r="147" spans="2:8" ht="12.75" x14ac:dyDescent="0.2">
      <c r="B147" s="18"/>
      <c r="H147" s="167"/>
    </row>
    <row r="148" spans="2:8" ht="12.75" x14ac:dyDescent="0.2">
      <c r="B148" s="18"/>
      <c r="H148" s="167"/>
    </row>
    <row r="149" spans="2:8" ht="12.75" x14ac:dyDescent="0.2">
      <c r="B149" s="18"/>
      <c r="H149" s="167"/>
    </row>
    <row r="150" spans="2:8" ht="12.75" x14ac:dyDescent="0.2">
      <c r="B150" s="18"/>
      <c r="H150" s="167"/>
    </row>
    <row r="151" spans="2:8" ht="12.75" x14ac:dyDescent="0.2">
      <c r="B151" s="18"/>
      <c r="H151" s="167"/>
    </row>
    <row r="152" spans="2:8" ht="12.75" x14ac:dyDescent="0.2">
      <c r="B152" s="18"/>
      <c r="H152" s="167"/>
    </row>
    <row r="153" spans="2:8" ht="12.75" x14ac:dyDescent="0.2">
      <c r="B153" s="18"/>
      <c r="H153" s="167"/>
    </row>
    <row r="154" spans="2:8" ht="12.75" x14ac:dyDescent="0.2">
      <c r="B154" s="18"/>
      <c r="H154" s="167"/>
    </row>
    <row r="155" spans="2:8" ht="12.75" x14ac:dyDescent="0.2">
      <c r="B155" s="18"/>
      <c r="H155" s="167"/>
    </row>
    <row r="156" spans="2:8" ht="12.75" x14ac:dyDescent="0.2">
      <c r="B156" s="18"/>
      <c r="H156" s="167"/>
    </row>
    <row r="157" spans="2:8" ht="12.75" x14ac:dyDescent="0.2">
      <c r="B157" s="18"/>
      <c r="H157" s="167"/>
    </row>
    <row r="158" spans="2:8" ht="12.75" x14ac:dyDescent="0.2">
      <c r="B158" s="18"/>
      <c r="H158" s="167"/>
    </row>
    <row r="159" spans="2:8" ht="12.75" x14ac:dyDescent="0.2">
      <c r="B159" s="18"/>
      <c r="H159" s="167"/>
    </row>
    <row r="160" spans="2:8" ht="12.75" x14ac:dyDescent="0.2">
      <c r="B160" s="18"/>
      <c r="H160" s="167"/>
    </row>
    <row r="161" spans="2:8" ht="12.75" x14ac:dyDescent="0.2">
      <c r="B161" s="18"/>
      <c r="H161" s="167"/>
    </row>
    <row r="162" spans="2:8" ht="12.75" x14ac:dyDescent="0.2">
      <c r="B162" s="18"/>
      <c r="H162" s="167"/>
    </row>
    <row r="163" spans="2:8" ht="12.75" x14ac:dyDescent="0.2">
      <c r="B163" s="18"/>
      <c r="H163" s="167"/>
    </row>
    <row r="164" spans="2:8" ht="12.75" x14ac:dyDescent="0.2">
      <c r="B164" s="18"/>
      <c r="H164" s="167"/>
    </row>
    <row r="165" spans="2:8" ht="12.75" x14ac:dyDescent="0.2">
      <c r="B165" s="18"/>
      <c r="H165" s="167"/>
    </row>
    <row r="166" spans="2:8" ht="12.75" x14ac:dyDescent="0.2">
      <c r="B166" s="18"/>
      <c r="H166" s="167"/>
    </row>
    <row r="167" spans="2:8" ht="12.75" x14ac:dyDescent="0.2">
      <c r="B167" s="18"/>
      <c r="H167" s="167"/>
    </row>
    <row r="168" spans="2:8" ht="12.75" x14ac:dyDescent="0.2">
      <c r="B168" s="18"/>
      <c r="H168" s="167"/>
    </row>
    <row r="169" spans="2:8" ht="12.75" x14ac:dyDescent="0.2">
      <c r="B169" s="18"/>
      <c r="H169" s="167"/>
    </row>
    <row r="170" spans="2:8" ht="12.75" x14ac:dyDescent="0.2">
      <c r="B170" s="18"/>
      <c r="H170" s="167"/>
    </row>
    <row r="171" spans="2:8" ht="12.75" x14ac:dyDescent="0.2">
      <c r="B171" s="18"/>
      <c r="H171" s="167"/>
    </row>
    <row r="172" spans="2:8" ht="12.75" x14ac:dyDescent="0.2">
      <c r="B172" s="18"/>
      <c r="H172" s="167"/>
    </row>
    <row r="173" spans="2:8" ht="12.75" x14ac:dyDescent="0.2">
      <c r="B173" s="18"/>
      <c r="H173" s="167"/>
    </row>
    <row r="174" spans="2:8" ht="12.75" x14ac:dyDescent="0.2">
      <c r="B174" s="18"/>
      <c r="H174" s="167"/>
    </row>
    <row r="175" spans="2:8" ht="12.75" x14ac:dyDescent="0.2">
      <c r="B175" s="18"/>
      <c r="H175" s="167"/>
    </row>
    <row r="176" spans="2:8" ht="12.75" x14ac:dyDescent="0.2">
      <c r="B176" s="18"/>
      <c r="H176" s="167"/>
    </row>
    <row r="177" spans="2:8" ht="12.75" x14ac:dyDescent="0.2">
      <c r="B177" s="18"/>
      <c r="H177" s="167"/>
    </row>
    <row r="178" spans="2:8" ht="12.75" x14ac:dyDescent="0.2">
      <c r="B178" s="18"/>
      <c r="H178" s="167"/>
    </row>
    <row r="179" spans="2:8" ht="12.75" x14ac:dyDescent="0.2">
      <c r="B179" s="18"/>
      <c r="H179" s="167"/>
    </row>
    <row r="180" spans="2:8" ht="12.75" x14ac:dyDescent="0.2">
      <c r="B180" s="18"/>
      <c r="H180" s="167"/>
    </row>
    <row r="181" spans="2:8" ht="12.75" x14ac:dyDescent="0.2">
      <c r="B181" s="18"/>
      <c r="H181" s="167"/>
    </row>
    <row r="182" spans="2:8" ht="12.75" x14ac:dyDescent="0.2">
      <c r="B182" s="18"/>
      <c r="H182" s="167"/>
    </row>
    <row r="183" spans="2:8" ht="12.75" x14ac:dyDescent="0.2">
      <c r="B183" s="18"/>
      <c r="H183" s="167"/>
    </row>
    <row r="184" spans="2:8" ht="12.75" x14ac:dyDescent="0.2">
      <c r="B184" s="18"/>
      <c r="H184" s="167"/>
    </row>
    <row r="185" spans="2:8" ht="12.75" x14ac:dyDescent="0.2">
      <c r="B185" s="18"/>
      <c r="H185" s="167"/>
    </row>
    <row r="186" spans="2:8" ht="12.75" x14ac:dyDescent="0.2">
      <c r="B186" s="18"/>
      <c r="H186" s="167"/>
    </row>
    <row r="187" spans="2:8" ht="12.75" x14ac:dyDescent="0.2">
      <c r="B187" s="18"/>
      <c r="H187" s="167"/>
    </row>
    <row r="188" spans="2:8" ht="12.75" x14ac:dyDescent="0.2">
      <c r="B188" s="18"/>
      <c r="H188" s="167"/>
    </row>
    <row r="189" spans="2:8" ht="12.75" x14ac:dyDescent="0.2">
      <c r="B189" s="18"/>
      <c r="H189" s="167"/>
    </row>
    <row r="190" spans="2:8" ht="12.75" x14ac:dyDescent="0.2">
      <c r="B190" s="18"/>
      <c r="H190" s="167"/>
    </row>
    <row r="191" spans="2:8" ht="12.75" x14ac:dyDescent="0.2">
      <c r="B191" s="18"/>
      <c r="H191" s="167"/>
    </row>
    <row r="192" spans="2:8" ht="12.75" x14ac:dyDescent="0.2">
      <c r="B192" s="18"/>
      <c r="H192" s="167"/>
    </row>
    <row r="193" spans="2:2" ht="12.75" x14ac:dyDescent="0.2">
      <c r="B193" s="18"/>
    </row>
    <row r="194" spans="2:2" ht="12.75" x14ac:dyDescent="0.2">
      <c r="B194" s="18"/>
    </row>
    <row r="195" spans="2:2" ht="12.75" x14ac:dyDescent="0.2">
      <c r="B195" s="18"/>
    </row>
    <row r="196" spans="2:2" ht="12.75" x14ac:dyDescent="0.2">
      <c r="B196" s="18"/>
    </row>
    <row r="197" spans="2:2" ht="12.75" x14ac:dyDescent="0.2">
      <c r="B197" s="18"/>
    </row>
    <row r="198" spans="2:2" ht="12.75" x14ac:dyDescent="0.2">
      <c r="B198" s="18"/>
    </row>
    <row r="199" spans="2:2" ht="12.75" x14ac:dyDescent="0.2">
      <c r="B199" s="18"/>
    </row>
    <row r="200" spans="2:2" ht="12.75" x14ac:dyDescent="0.2">
      <c r="B200" s="18"/>
    </row>
    <row r="201" spans="2:2" ht="12.75" x14ac:dyDescent="0.2">
      <c r="B201" s="18"/>
    </row>
    <row r="202" spans="2:2" ht="12.75" x14ac:dyDescent="0.2">
      <c r="B202" s="18"/>
    </row>
    <row r="203" spans="2:2" ht="12.75" x14ac:dyDescent="0.2">
      <c r="B203" s="18"/>
    </row>
    <row r="204" spans="2:2" ht="12.75" x14ac:dyDescent="0.2">
      <c r="B204" s="18"/>
    </row>
    <row r="205" spans="2:2" ht="12.75" x14ac:dyDescent="0.2">
      <c r="B205" s="18"/>
    </row>
    <row r="206" spans="2:2" ht="12.75" x14ac:dyDescent="0.2">
      <c r="B206" s="18"/>
    </row>
    <row r="207" spans="2:2" ht="12.75" x14ac:dyDescent="0.2">
      <c r="B207" s="18"/>
    </row>
    <row r="208" spans="2:2" ht="12.75" x14ac:dyDescent="0.2">
      <c r="B208" s="18"/>
    </row>
    <row r="209" spans="2:2" ht="12.75" x14ac:dyDescent="0.2">
      <c r="B209" s="18"/>
    </row>
    <row r="210" spans="2:2" ht="12.75" x14ac:dyDescent="0.2">
      <c r="B210" s="18"/>
    </row>
    <row r="211" spans="2:2" ht="12.75" x14ac:dyDescent="0.2">
      <c r="B211" s="18"/>
    </row>
    <row r="212" spans="2:2" ht="12.75" x14ac:dyDescent="0.2">
      <c r="B212" s="18"/>
    </row>
    <row r="213" spans="2:2" ht="12.75" x14ac:dyDescent="0.2">
      <c r="B213" s="18"/>
    </row>
    <row r="214" spans="2:2" ht="12.75" x14ac:dyDescent="0.2">
      <c r="B214" s="18"/>
    </row>
    <row r="215" spans="2:2" ht="12.75" x14ac:dyDescent="0.2">
      <c r="B215" s="18"/>
    </row>
    <row r="216" spans="2:2" ht="12.75" x14ac:dyDescent="0.2">
      <c r="B216" s="18"/>
    </row>
    <row r="217" spans="2:2" ht="12.75" x14ac:dyDescent="0.2">
      <c r="B217" s="18"/>
    </row>
    <row r="218" spans="2:2" ht="12.75" x14ac:dyDescent="0.2">
      <c r="B218" s="18"/>
    </row>
    <row r="219" spans="2:2" ht="12.75" x14ac:dyDescent="0.2">
      <c r="B219" s="18"/>
    </row>
    <row r="220" spans="2:2" ht="12.75" x14ac:dyDescent="0.2">
      <c r="B220" s="18"/>
    </row>
    <row r="221" spans="2:2" ht="12.75" x14ac:dyDescent="0.2">
      <c r="B221" s="18"/>
    </row>
    <row r="222" spans="2:2" ht="12.75" x14ac:dyDescent="0.2">
      <c r="B222" s="18"/>
    </row>
    <row r="223" spans="2:2" ht="12.75" x14ac:dyDescent="0.2">
      <c r="B223" s="18"/>
    </row>
    <row r="224" spans="2:2" ht="12.75" x14ac:dyDescent="0.2">
      <c r="B224" s="18"/>
    </row>
    <row r="225" spans="2:2" ht="12.75" x14ac:dyDescent="0.2">
      <c r="B225" s="18"/>
    </row>
    <row r="226" spans="2:2" ht="12.75" x14ac:dyDescent="0.2">
      <c r="B226" s="18"/>
    </row>
    <row r="227" spans="2:2" ht="12.75" x14ac:dyDescent="0.2">
      <c r="B227" s="18"/>
    </row>
    <row r="228" spans="2:2" ht="12.75" x14ac:dyDescent="0.2">
      <c r="B228" s="18"/>
    </row>
    <row r="229" spans="2:2" ht="12.75" x14ac:dyDescent="0.2">
      <c r="B229" s="18"/>
    </row>
    <row r="230" spans="2:2" ht="12.75" x14ac:dyDescent="0.2">
      <c r="B230" s="18"/>
    </row>
    <row r="231" spans="2:2" ht="12.75" x14ac:dyDescent="0.2">
      <c r="B231" s="18"/>
    </row>
    <row r="232" spans="2:2" ht="12.75" x14ac:dyDescent="0.2">
      <c r="B232" s="18"/>
    </row>
    <row r="233" spans="2:2" ht="12.75" x14ac:dyDescent="0.2">
      <c r="B233" s="18"/>
    </row>
    <row r="234" spans="2:2" ht="12.75" x14ac:dyDescent="0.2">
      <c r="B234" s="18"/>
    </row>
    <row r="235" spans="2:2" ht="12.75" x14ac:dyDescent="0.2">
      <c r="B235" s="18"/>
    </row>
    <row r="236" spans="2:2" ht="12.75" x14ac:dyDescent="0.2">
      <c r="B236" s="18"/>
    </row>
    <row r="237" spans="2:2" ht="12.75" x14ac:dyDescent="0.2">
      <c r="B237" s="18"/>
    </row>
    <row r="238" spans="2:2" ht="12.75" x14ac:dyDescent="0.2">
      <c r="B238" s="18"/>
    </row>
    <row r="239" spans="2:2" ht="12.75" x14ac:dyDescent="0.2">
      <c r="B239" s="18"/>
    </row>
    <row r="240" spans="2:2" ht="12.75" x14ac:dyDescent="0.2">
      <c r="B240" s="18"/>
    </row>
    <row r="241" spans="2:2" ht="12.75" x14ac:dyDescent="0.2">
      <c r="B241" s="18"/>
    </row>
    <row r="242" spans="2:2" ht="12.75" x14ac:dyDescent="0.2">
      <c r="B242" s="18"/>
    </row>
    <row r="243" spans="2:2" ht="12.75" x14ac:dyDescent="0.2">
      <c r="B243" s="18"/>
    </row>
    <row r="244" spans="2:2" ht="12.75" x14ac:dyDescent="0.2">
      <c r="B244" s="18"/>
    </row>
    <row r="245" spans="2:2" ht="12.75" x14ac:dyDescent="0.2">
      <c r="B245" s="18"/>
    </row>
    <row r="246" spans="2:2" ht="12.75" x14ac:dyDescent="0.2">
      <c r="B246" s="18"/>
    </row>
    <row r="247" spans="2:2" ht="12.75" x14ac:dyDescent="0.2">
      <c r="B247" s="18"/>
    </row>
    <row r="248" spans="2:2" ht="12.75" x14ac:dyDescent="0.2">
      <c r="B248" s="18"/>
    </row>
    <row r="249" spans="2:2" ht="12.75" x14ac:dyDescent="0.2">
      <c r="B249" s="18"/>
    </row>
    <row r="250" spans="2:2" ht="12.75" x14ac:dyDescent="0.2">
      <c r="B250" s="18"/>
    </row>
    <row r="251" spans="2:2" ht="12.75" x14ac:dyDescent="0.2">
      <c r="B251" s="18"/>
    </row>
    <row r="252" spans="2:2" ht="12.75" x14ac:dyDescent="0.2">
      <c r="B252" s="18"/>
    </row>
    <row r="253" spans="2:2" ht="12.75" x14ac:dyDescent="0.2">
      <c r="B253" s="18"/>
    </row>
    <row r="254" spans="2:2" ht="12.75" x14ac:dyDescent="0.2">
      <c r="B254" s="18"/>
    </row>
    <row r="255" spans="2:2" ht="12.75" x14ac:dyDescent="0.2">
      <c r="B255" s="18"/>
    </row>
    <row r="256" spans="2:2" ht="12.75" x14ac:dyDescent="0.2">
      <c r="B256" s="18"/>
    </row>
    <row r="257" spans="2:2" ht="12.75" x14ac:dyDescent="0.2">
      <c r="B257" s="18"/>
    </row>
    <row r="258" spans="2:2" ht="12.75" x14ac:dyDescent="0.2">
      <c r="B258" s="18"/>
    </row>
    <row r="259" spans="2:2" ht="12.75" x14ac:dyDescent="0.2">
      <c r="B259" s="18"/>
    </row>
    <row r="260" spans="2:2" ht="12.75" x14ac:dyDescent="0.2">
      <c r="B260" s="18"/>
    </row>
    <row r="261" spans="2:2" ht="12.75" x14ac:dyDescent="0.2">
      <c r="B261" s="18"/>
    </row>
    <row r="262" spans="2:2" ht="12.75" x14ac:dyDescent="0.2">
      <c r="B262" s="18"/>
    </row>
    <row r="263" spans="2:2" ht="12.75" x14ac:dyDescent="0.2">
      <c r="B263" s="18"/>
    </row>
    <row r="264" spans="2:2" ht="12.75" x14ac:dyDescent="0.2">
      <c r="B264" s="18"/>
    </row>
    <row r="265" spans="2:2" ht="12.75" x14ac:dyDescent="0.2">
      <c r="B265" s="18"/>
    </row>
    <row r="266" spans="2:2" ht="12.75" x14ac:dyDescent="0.2">
      <c r="B266" s="18"/>
    </row>
    <row r="267" spans="2:2" ht="12.75" x14ac:dyDescent="0.2">
      <c r="B267" s="18"/>
    </row>
    <row r="268" spans="2:2" ht="12.75" x14ac:dyDescent="0.2">
      <c r="B268" s="18"/>
    </row>
    <row r="269" spans="2:2" ht="12.75" x14ac:dyDescent="0.2">
      <c r="B269" s="18"/>
    </row>
    <row r="270" spans="2:2" ht="12.75" x14ac:dyDescent="0.2">
      <c r="B270" s="18"/>
    </row>
    <row r="271" spans="2:2" ht="12.75" x14ac:dyDescent="0.2">
      <c r="B271" s="18"/>
    </row>
    <row r="272" spans="2:2" ht="12.75" x14ac:dyDescent="0.2">
      <c r="B272" s="18"/>
    </row>
    <row r="273" spans="2:2" ht="12.75" x14ac:dyDescent="0.2">
      <c r="B273" s="18"/>
    </row>
    <row r="274" spans="2:2" ht="12.75" x14ac:dyDescent="0.2">
      <c r="B274" s="18"/>
    </row>
    <row r="275" spans="2:2" ht="12.75" x14ac:dyDescent="0.2">
      <c r="B275" s="18"/>
    </row>
    <row r="276" spans="2:2" ht="12.75" x14ac:dyDescent="0.2">
      <c r="B276" s="18"/>
    </row>
    <row r="277" spans="2:2" ht="12.75" x14ac:dyDescent="0.2">
      <c r="B277" s="18"/>
    </row>
    <row r="278" spans="2:2" ht="12.75" x14ac:dyDescent="0.2">
      <c r="B278" s="18"/>
    </row>
    <row r="279" spans="2:2" ht="12.75" x14ac:dyDescent="0.2">
      <c r="B279" s="18"/>
    </row>
    <row r="280" spans="2:2" ht="12.75" x14ac:dyDescent="0.2">
      <c r="B280" s="18"/>
    </row>
    <row r="281" spans="2:2" ht="12.75" x14ac:dyDescent="0.2">
      <c r="B281" s="18"/>
    </row>
    <row r="282" spans="2:2" ht="12.75" x14ac:dyDescent="0.2">
      <c r="B282" s="18"/>
    </row>
    <row r="283" spans="2:2" ht="12.75" x14ac:dyDescent="0.2">
      <c r="B283" s="18"/>
    </row>
    <row r="284" spans="2:2" ht="12.75" x14ac:dyDescent="0.2">
      <c r="B284" s="18"/>
    </row>
    <row r="285" spans="2:2" ht="12.75" x14ac:dyDescent="0.2">
      <c r="B285" s="18"/>
    </row>
    <row r="286" spans="2:2" ht="12.75" x14ac:dyDescent="0.2">
      <c r="B286" s="18"/>
    </row>
    <row r="287" spans="2:2" ht="12.75" x14ac:dyDescent="0.2">
      <c r="B287" s="18"/>
    </row>
    <row r="288" spans="2:2" ht="12.75" x14ac:dyDescent="0.2">
      <c r="B288" s="18"/>
    </row>
    <row r="289" spans="2:2" ht="12.75" x14ac:dyDescent="0.2">
      <c r="B289" s="18"/>
    </row>
    <row r="290" spans="2:2" ht="12.75" x14ac:dyDescent="0.2">
      <c r="B290" s="18"/>
    </row>
    <row r="291" spans="2:2" ht="12.75" x14ac:dyDescent="0.2">
      <c r="B291" s="18"/>
    </row>
    <row r="292" spans="2:2" ht="12.75" x14ac:dyDescent="0.2">
      <c r="B292" s="18"/>
    </row>
    <row r="293" spans="2:2" ht="12.75" x14ac:dyDescent="0.2">
      <c r="B293" s="18"/>
    </row>
    <row r="294" spans="2:2" ht="12.75" x14ac:dyDescent="0.2">
      <c r="B294" s="18"/>
    </row>
    <row r="295" spans="2:2" ht="12.75" x14ac:dyDescent="0.2">
      <c r="B295" s="18"/>
    </row>
    <row r="296" spans="2:2" ht="12.75" x14ac:dyDescent="0.2">
      <c r="B296" s="18"/>
    </row>
    <row r="297" spans="2:2" ht="12.75" x14ac:dyDescent="0.2">
      <c r="B297" s="18"/>
    </row>
    <row r="298" spans="2:2" ht="12.75" x14ac:dyDescent="0.2">
      <c r="B298" s="18"/>
    </row>
    <row r="299" spans="2:2" ht="12.75" x14ac:dyDescent="0.2">
      <c r="B299" s="18"/>
    </row>
    <row r="300" spans="2:2" ht="12.75" x14ac:dyDescent="0.2">
      <c r="B300" s="18"/>
    </row>
    <row r="301" spans="2:2" ht="12.75" x14ac:dyDescent="0.2">
      <c r="B301" s="18"/>
    </row>
    <row r="302" spans="2:2" ht="12.75" x14ac:dyDescent="0.2">
      <c r="B302" s="18"/>
    </row>
    <row r="303" spans="2:2" ht="12.75" x14ac:dyDescent="0.2">
      <c r="B303" s="18"/>
    </row>
    <row r="304" spans="2:2" ht="12.75" x14ac:dyDescent="0.2">
      <c r="B304" s="18"/>
    </row>
    <row r="305" spans="2:2" ht="12.75" x14ac:dyDescent="0.2">
      <c r="B305" s="18"/>
    </row>
    <row r="306" spans="2:2" ht="12.75" x14ac:dyDescent="0.2">
      <c r="B306" s="18"/>
    </row>
    <row r="307" spans="2:2" ht="12.75" x14ac:dyDescent="0.2">
      <c r="B307" s="18"/>
    </row>
    <row r="308" spans="2:2" ht="12.75" x14ac:dyDescent="0.2">
      <c r="B308" s="18"/>
    </row>
    <row r="309" spans="2:2" ht="12.75" x14ac:dyDescent="0.2">
      <c r="B309" s="18"/>
    </row>
    <row r="310" spans="2:2" ht="12.75" x14ac:dyDescent="0.2">
      <c r="B310" s="18"/>
    </row>
    <row r="311" spans="2:2" ht="12.75" x14ac:dyDescent="0.2">
      <c r="B311" s="18"/>
    </row>
    <row r="312" spans="2:2" ht="12.75" x14ac:dyDescent="0.2">
      <c r="B312" s="18"/>
    </row>
    <row r="313" spans="2:2" ht="12.75" x14ac:dyDescent="0.2">
      <c r="B313" s="18"/>
    </row>
    <row r="314" spans="2:2" ht="12.75" x14ac:dyDescent="0.2">
      <c r="B314" s="18"/>
    </row>
    <row r="315" spans="2:2" ht="12.75" x14ac:dyDescent="0.2">
      <c r="B315" s="18"/>
    </row>
    <row r="316" spans="2:2" ht="12.75" x14ac:dyDescent="0.2">
      <c r="B316" s="18"/>
    </row>
    <row r="317" spans="2:2" ht="12.75" x14ac:dyDescent="0.2">
      <c r="B317" s="18"/>
    </row>
    <row r="318" spans="2:2" ht="12.75" x14ac:dyDescent="0.2">
      <c r="B318" s="18"/>
    </row>
    <row r="319" spans="2:2" ht="12.75" x14ac:dyDescent="0.2">
      <c r="B319" s="18"/>
    </row>
    <row r="320" spans="2:2" ht="12.75" x14ac:dyDescent="0.2">
      <c r="B320" s="18"/>
    </row>
    <row r="321" spans="2:2" ht="12.75" x14ac:dyDescent="0.2">
      <c r="B321" s="18"/>
    </row>
    <row r="322" spans="2:2" ht="12.75" x14ac:dyDescent="0.2">
      <c r="B322" s="18"/>
    </row>
    <row r="323" spans="2:2" ht="12.75" x14ac:dyDescent="0.2">
      <c r="B323" s="18"/>
    </row>
    <row r="324" spans="2:2" ht="12.75" x14ac:dyDescent="0.2">
      <c r="B324" s="18"/>
    </row>
    <row r="325" spans="2:2" ht="12.75" x14ac:dyDescent="0.2">
      <c r="B325" s="18"/>
    </row>
    <row r="326" spans="2:2" ht="12.75" x14ac:dyDescent="0.2">
      <c r="B326" s="18"/>
    </row>
    <row r="327" spans="2:2" ht="12.75" x14ac:dyDescent="0.2">
      <c r="B327" s="18"/>
    </row>
    <row r="328" spans="2:2" ht="12.75" x14ac:dyDescent="0.2">
      <c r="B328" s="18"/>
    </row>
    <row r="329" spans="2:2" ht="12.75" x14ac:dyDescent="0.2">
      <c r="B329" s="18"/>
    </row>
    <row r="330" spans="2:2" ht="12.75" x14ac:dyDescent="0.2">
      <c r="B330" s="18"/>
    </row>
    <row r="331" spans="2:2" ht="12.75" x14ac:dyDescent="0.2">
      <c r="B331" s="18"/>
    </row>
    <row r="332" spans="2:2" ht="12.75" x14ac:dyDescent="0.2">
      <c r="B332" s="18"/>
    </row>
    <row r="333" spans="2:2" ht="12.75" x14ac:dyDescent="0.2">
      <c r="B333" s="18"/>
    </row>
    <row r="334" spans="2:2" ht="12.75" x14ac:dyDescent="0.2">
      <c r="B334" s="18"/>
    </row>
    <row r="335" spans="2:2" ht="12.75" x14ac:dyDescent="0.2">
      <c r="B335" s="18"/>
    </row>
    <row r="336" spans="2:2" ht="12.75" x14ac:dyDescent="0.2">
      <c r="B336" s="18"/>
    </row>
    <row r="337" spans="2:2" ht="12.75" x14ac:dyDescent="0.2">
      <c r="B337" s="18"/>
    </row>
    <row r="338" spans="2:2" ht="12.75" x14ac:dyDescent="0.2">
      <c r="B338" s="18"/>
    </row>
    <row r="339" spans="2:2" ht="12.75" x14ac:dyDescent="0.2">
      <c r="B339" s="18"/>
    </row>
    <row r="340" spans="2:2" ht="12.75" x14ac:dyDescent="0.2">
      <c r="B340" s="18"/>
    </row>
    <row r="341" spans="2:2" ht="12.75" x14ac:dyDescent="0.2">
      <c r="B341" s="18"/>
    </row>
    <row r="342" spans="2:2" ht="12.75" x14ac:dyDescent="0.2">
      <c r="B342" s="18"/>
    </row>
    <row r="343" spans="2:2" ht="12.75" x14ac:dyDescent="0.2">
      <c r="B343" s="18"/>
    </row>
    <row r="344" spans="2:2" ht="12.75" x14ac:dyDescent="0.2">
      <c r="B344" s="18"/>
    </row>
    <row r="345" spans="2:2" ht="12.75" x14ac:dyDescent="0.2">
      <c r="B345" s="18"/>
    </row>
    <row r="346" spans="2:2" ht="12.75" x14ac:dyDescent="0.2">
      <c r="B346" s="18"/>
    </row>
    <row r="347" spans="2:2" ht="12.75" x14ac:dyDescent="0.2">
      <c r="B347" s="18"/>
    </row>
    <row r="348" spans="2:2" ht="12.75" x14ac:dyDescent="0.2">
      <c r="B348" s="18"/>
    </row>
    <row r="349" spans="2:2" ht="12.75" x14ac:dyDescent="0.2">
      <c r="B349" s="18"/>
    </row>
    <row r="350" spans="2:2" ht="12.75" x14ac:dyDescent="0.2">
      <c r="B350" s="18"/>
    </row>
    <row r="351" spans="2:2" ht="12.75" x14ac:dyDescent="0.2">
      <c r="B351" s="18"/>
    </row>
    <row r="352" spans="2:2" ht="12.75" x14ac:dyDescent="0.2">
      <c r="B352" s="18"/>
    </row>
    <row r="353" spans="2:2" ht="12.75" x14ac:dyDescent="0.2">
      <c r="B353" s="18"/>
    </row>
    <row r="354" spans="2:2" ht="12.75" x14ac:dyDescent="0.2">
      <c r="B354" s="18"/>
    </row>
    <row r="355" spans="2:2" ht="12.75" x14ac:dyDescent="0.2">
      <c r="B355" s="18"/>
    </row>
    <row r="356" spans="2:2" ht="12.75" x14ac:dyDescent="0.2">
      <c r="B356" s="18"/>
    </row>
    <row r="357" spans="2:2" ht="12.75" x14ac:dyDescent="0.2">
      <c r="B357" s="18"/>
    </row>
    <row r="358" spans="2:2" ht="12.75" x14ac:dyDescent="0.2">
      <c r="B358" s="18"/>
    </row>
    <row r="359" spans="2:2" ht="12.75" x14ac:dyDescent="0.2">
      <c r="B359" s="18"/>
    </row>
    <row r="360" spans="2:2" ht="12.75" x14ac:dyDescent="0.2">
      <c r="B360" s="18"/>
    </row>
    <row r="361" spans="2:2" ht="12.75" x14ac:dyDescent="0.2">
      <c r="B361" s="18"/>
    </row>
    <row r="362" spans="2:2" ht="12.75" x14ac:dyDescent="0.2">
      <c r="B362" s="18"/>
    </row>
    <row r="363" spans="2:2" ht="12.75" x14ac:dyDescent="0.2">
      <c r="B363" s="18"/>
    </row>
    <row r="364" spans="2:2" ht="12.75" x14ac:dyDescent="0.2">
      <c r="B364" s="18"/>
    </row>
    <row r="365" spans="2:2" ht="12.75" x14ac:dyDescent="0.2">
      <c r="B365" s="18"/>
    </row>
    <row r="366" spans="2:2" ht="12.75" x14ac:dyDescent="0.2">
      <c r="B366" s="18"/>
    </row>
    <row r="367" spans="2:2" ht="12.75" x14ac:dyDescent="0.2">
      <c r="B367" s="18"/>
    </row>
    <row r="368" spans="2:2" ht="12.75" x14ac:dyDescent="0.2">
      <c r="B368" s="18"/>
    </row>
    <row r="369" spans="2:2" ht="12.75" x14ac:dyDescent="0.2">
      <c r="B369" s="18"/>
    </row>
    <row r="370" spans="2:2" ht="12.75" x14ac:dyDescent="0.2">
      <c r="B370" s="18"/>
    </row>
    <row r="371" spans="2:2" ht="12.75" x14ac:dyDescent="0.2">
      <c r="B371" s="18"/>
    </row>
    <row r="372" spans="2:2" ht="12.75" x14ac:dyDescent="0.2">
      <c r="B372" s="18"/>
    </row>
    <row r="373" spans="2:2" ht="12.75" x14ac:dyDescent="0.2">
      <c r="B373" s="18"/>
    </row>
    <row r="374" spans="2:2" ht="12.75" x14ac:dyDescent="0.2">
      <c r="B374" s="18"/>
    </row>
    <row r="375" spans="2:2" ht="12.75" x14ac:dyDescent="0.2">
      <c r="B375" s="18"/>
    </row>
    <row r="376" spans="2:2" ht="12.75" x14ac:dyDescent="0.2">
      <c r="B376" s="18"/>
    </row>
    <row r="377" spans="2:2" ht="12.75" x14ac:dyDescent="0.2">
      <c r="B377" s="18"/>
    </row>
    <row r="378" spans="2:2" ht="12.75" x14ac:dyDescent="0.2">
      <c r="B378" s="18"/>
    </row>
    <row r="379" spans="2:2" ht="12.75" x14ac:dyDescent="0.2">
      <c r="B379" s="18"/>
    </row>
    <row r="380" spans="2:2" ht="12.75" x14ac:dyDescent="0.2">
      <c r="B380" s="18"/>
    </row>
    <row r="381" spans="2:2" ht="12.75" x14ac:dyDescent="0.2">
      <c r="B381" s="18"/>
    </row>
    <row r="382" spans="2:2" ht="12.75" x14ac:dyDescent="0.2">
      <c r="B382" s="18"/>
    </row>
    <row r="383" spans="2:2" ht="12.75" x14ac:dyDescent="0.2">
      <c r="B383" s="18"/>
    </row>
    <row r="384" spans="2:2" ht="12.75" x14ac:dyDescent="0.2">
      <c r="B384" s="18"/>
    </row>
    <row r="385" spans="2:2" ht="12.75" x14ac:dyDescent="0.2">
      <c r="B385" s="18"/>
    </row>
    <row r="386" spans="2:2" ht="12.75" x14ac:dyDescent="0.2">
      <c r="B386" s="18"/>
    </row>
    <row r="387" spans="2:2" ht="12.75" x14ac:dyDescent="0.2">
      <c r="B387" s="18"/>
    </row>
    <row r="388" spans="2:2" ht="12.75" x14ac:dyDescent="0.2">
      <c r="B388" s="18"/>
    </row>
    <row r="389" spans="2:2" ht="12.75" x14ac:dyDescent="0.2">
      <c r="B389" s="18"/>
    </row>
    <row r="390" spans="2:2" ht="12.75" x14ac:dyDescent="0.2">
      <c r="B390" s="18"/>
    </row>
    <row r="391" spans="2:2" ht="12.75" x14ac:dyDescent="0.2">
      <c r="B391" s="18"/>
    </row>
    <row r="392" spans="2:2" ht="12.75" x14ac:dyDescent="0.2">
      <c r="B392" s="18"/>
    </row>
    <row r="393" spans="2:2" ht="12.75" x14ac:dyDescent="0.2">
      <c r="B393" s="18"/>
    </row>
    <row r="394" spans="2:2" ht="12.75" x14ac:dyDescent="0.2">
      <c r="B394" s="18"/>
    </row>
    <row r="395" spans="2:2" ht="12.75" x14ac:dyDescent="0.2">
      <c r="B395" s="18"/>
    </row>
    <row r="396" spans="2:2" ht="12.75" x14ac:dyDescent="0.2">
      <c r="B396" s="18"/>
    </row>
    <row r="397" spans="2:2" ht="12.75" x14ac:dyDescent="0.2">
      <c r="B397" s="18"/>
    </row>
    <row r="398" spans="2:2" ht="12.75" x14ac:dyDescent="0.2">
      <c r="B398" s="18"/>
    </row>
    <row r="399" spans="2:2" ht="12.75" x14ac:dyDescent="0.2">
      <c r="B399" s="18"/>
    </row>
    <row r="400" spans="2:2" ht="12.75" x14ac:dyDescent="0.2">
      <c r="B400" s="18"/>
    </row>
    <row r="401" spans="2:2" ht="12.75" x14ac:dyDescent="0.2">
      <c r="B401" s="18"/>
    </row>
    <row r="402" spans="2:2" ht="12.75" x14ac:dyDescent="0.2">
      <c r="B402" s="18"/>
    </row>
    <row r="403" spans="2:2" ht="12.75" x14ac:dyDescent="0.2">
      <c r="B403" s="18"/>
    </row>
    <row r="404" spans="2:2" ht="12.75" x14ac:dyDescent="0.2">
      <c r="B404" s="18"/>
    </row>
    <row r="405" spans="2:2" ht="12.75" x14ac:dyDescent="0.2">
      <c r="B405" s="18"/>
    </row>
    <row r="406" spans="2:2" ht="12.75" x14ac:dyDescent="0.2">
      <c r="B406" s="18"/>
    </row>
    <row r="407" spans="2:2" ht="12.75" x14ac:dyDescent="0.2">
      <c r="B407" s="18"/>
    </row>
    <row r="408" spans="2:2" ht="12.75" x14ac:dyDescent="0.2">
      <c r="B408" s="18"/>
    </row>
    <row r="409" spans="2:2" ht="12.75" x14ac:dyDescent="0.2">
      <c r="B409" s="18"/>
    </row>
    <row r="410" spans="2:2" ht="12.75" x14ac:dyDescent="0.2">
      <c r="B410" s="18"/>
    </row>
    <row r="411" spans="2:2" ht="12.75" x14ac:dyDescent="0.2">
      <c r="B411" s="18"/>
    </row>
    <row r="412" spans="2:2" ht="12.75" x14ac:dyDescent="0.2">
      <c r="B412" s="18"/>
    </row>
    <row r="413" spans="2:2" ht="12.75" x14ac:dyDescent="0.2">
      <c r="B413" s="18"/>
    </row>
    <row r="414" spans="2:2" ht="12.75" x14ac:dyDescent="0.2">
      <c r="B414" s="18"/>
    </row>
    <row r="415" spans="2:2" ht="12.75" x14ac:dyDescent="0.2">
      <c r="B415" s="18"/>
    </row>
    <row r="416" spans="2:2" ht="12.75" x14ac:dyDescent="0.2">
      <c r="B416" s="18"/>
    </row>
    <row r="417" spans="2:2" ht="12.75" x14ac:dyDescent="0.2">
      <c r="B417" s="18"/>
    </row>
    <row r="418" spans="2:2" ht="12.75" x14ac:dyDescent="0.2">
      <c r="B418" s="18"/>
    </row>
    <row r="419" spans="2:2" ht="12.75" x14ac:dyDescent="0.2">
      <c r="B419" s="18"/>
    </row>
    <row r="420" spans="2:2" ht="12.75" x14ac:dyDescent="0.2">
      <c r="B420" s="18"/>
    </row>
    <row r="421" spans="2:2" ht="12.75" x14ac:dyDescent="0.2">
      <c r="B421" s="18"/>
    </row>
    <row r="422" spans="2:2" ht="12.75" x14ac:dyDescent="0.2">
      <c r="B422" s="18"/>
    </row>
    <row r="423" spans="2:2" ht="12.75" x14ac:dyDescent="0.2">
      <c r="B423" s="18"/>
    </row>
    <row r="424" spans="2:2" ht="12.75" x14ac:dyDescent="0.2">
      <c r="B424" s="18"/>
    </row>
    <row r="425" spans="2:2" ht="12.75" x14ac:dyDescent="0.2">
      <c r="B425" s="18"/>
    </row>
    <row r="426" spans="2:2" ht="12.75" x14ac:dyDescent="0.2">
      <c r="B426" s="18"/>
    </row>
    <row r="427" spans="2:2" ht="12.75" x14ac:dyDescent="0.2">
      <c r="B427" s="18"/>
    </row>
    <row r="428" spans="2:2" ht="12.75" x14ac:dyDescent="0.2">
      <c r="B428" s="18"/>
    </row>
    <row r="429" spans="2:2" ht="12.75" x14ac:dyDescent="0.2">
      <c r="B429" s="18"/>
    </row>
    <row r="430" spans="2:2" ht="12.75" x14ac:dyDescent="0.2">
      <c r="B430" s="18"/>
    </row>
    <row r="431" spans="2:2" ht="12.75" x14ac:dyDescent="0.2">
      <c r="B431" s="18"/>
    </row>
    <row r="432" spans="2:2" ht="12.75" x14ac:dyDescent="0.2">
      <c r="B432" s="18"/>
    </row>
    <row r="433" spans="2:2" ht="12.75" x14ac:dyDescent="0.2">
      <c r="B433" s="18"/>
    </row>
    <row r="434" spans="2:2" ht="12.75" x14ac:dyDescent="0.2">
      <c r="B434" s="18"/>
    </row>
    <row r="435" spans="2:2" ht="12.75" x14ac:dyDescent="0.2">
      <c r="B435" s="18"/>
    </row>
    <row r="436" spans="2:2" ht="12.75" x14ac:dyDescent="0.2">
      <c r="B436" s="18"/>
    </row>
    <row r="437" spans="2:2" ht="12.75" x14ac:dyDescent="0.2">
      <c r="B437" s="18"/>
    </row>
    <row r="438" spans="2:2" ht="12.75" x14ac:dyDescent="0.2">
      <c r="B438" s="18"/>
    </row>
    <row r="439" spans="2:2" ht="12.75" x14ac:dyDescent="0.2">
      <c r="B439" s="18"/>
    </row>
    <row r="440" spans="2:2" ht="12.75" x14ac:dyDescent="0.2">
      <c r="B440" s="18"/>
    </row>
    <row r="441" spans="2:2" ht="12.75" x14ac:dyDescent="0.2">
      <c r="B441" s="18"/>
    </row>
    <row r="442" spans="2:2" ht="12.75" x14ac:dyDescent="0.2">
      <c r="B442" s="18"/>
    </row>
    <row r="443" spans="2:2" ht="12.75" x14ac:dyDescent="0.2">
      <c r="B443" s="18"/>
    </row>
    <row r="444" spans="2:2" ht="12.75" x14ac:dyDescent="0.2">
      <c r="B444" s="18"/>
    </row>
    <row r="445" spans="2:2" ht="12.75" x14ac:dyDescent="0.2">
      <c r="B445" s="18"/>
    </row>
    <row r="446" spans="2:2" ht="12.75" x14ac:dyDescent="0.2">
      <c r="B446" s="18"/>
    </row>
    <row r="447" spans="2:2" ht="12.75" x14ac:dyDescent="0.2">
      <c r="B447" s="18"/>
    </row>
    <row r="448" spans="2:2" ht="12.75" x14ac:dyDescent="0.2">
      <c r="B448" s="18"/>
    </row>
    <row r="449" spans="2:2" ht="12.75" x14ac:dyDescent="0.2">
      <c r="B449" s="18"/>
    </row>
    <row r="450" spans="2:2" ht="12.75" x14ac:dyDescent="0.2">
      <c r="B450" s="18"/>
    </row>
    <row r="451" spans="2:2" ht="12.75" x14ac:dyDescent="0.2">
      <c r="B451" s="18"/>
    </row>
    <row r="452" spans="2:2" ht="12.75" x14ac:dyDescent="0.2">
      <c r="B452" s="18"/>
    </row>
    <row r="453" spans="2:2" ht="12.75" x14ac:dyDescent="0.2">
      <c r="B453" s="18"/>
    </row>
    <row r="454" spans="2:2" ht="12.75" x14ac:dyDescent="0.2">
      <c r="B454" s="18"/>
    </row>
    <row r="455" spans="2:2" ht="12.75" x14ac:dyDescent="0.2">
      <c r="B455" s="18"/>
    </row>
    <row r="456" spans="2:2" ht="12.75" x14ac:dyDescent="0.2">
      <c r="B456" s="18"/>
    </row>
    <row r="457" spans="2:2" ht="12.75" x14ac:dyDescent="0.2">
      <c r="B457" s="18"/>
    </row>
    <row r="458" spans="2:2" ht="12.75" x14ac:dyDescent="0.2">
      <c r="B458" s="18"/>
    </row>
    <row r="459" spans="2:2" ht="12.75" x14ac:dyDescent="0.2">
      <c r="B459" s="18"/>
    </row>
    <row r="460" spans="2:2" ht="12.75" x14ac:dyDescent="0.2">
      <c r="B460" s="18"/>
    </row>
    <row r="461" spans="2:2" ht="12.75" x14ac:dyDescent="0.2">
      <c r="B461" s="18"/>
    </row>
    <row r="462" spans="2:2" ht="12.75" x14ac:dyDescent="0.2">
      <c r="B462" s="18"/>
    </row>
    <row r="463" spans="2:2" ht="12.75" x14ac:dyDescent="0.2">
      <c r="B463" s="18"/>
    </row>
    <row r="464" spans="2:2" ht="12.75" x14ac:dyDescent="0.2">
      <c r="B464" s="18"/>
    </row>
    <row r="465" spans="2:2" ht="12.75" x14ac:dyDescent="0.2">
      <c r="B465" s="18"/>
    </row>
    <row r="466" spans="2:2" ht="12.75" x14ac:dyDescent="0.2">
      <c r="B466" s="18"/>
    </row>
    <row r="467" spans="2:2" ht="12.75" x14ac:dyDescent="0.2">
      <c r="B467" s="18"/>
    </row>
    <row r="468" spans="2:2" ht="12.75" x14ac:dyDescent="0.2">
      <c r="B468" s="18"/>
    </row>
    <row r="469" spans="2:2" ht="12.75" x14ac:dyDescent="0.2">
      <c r="B469" s="18"/>
    </row>
    <row r="470" spans="2:2" ht="12.75" x14ac:dyDescent="0.2">
      <c r="B470" s="18"/>
    </row>
    <row r="471" spans="2:2" ht="12.75" x14ac:dyDescent="0.2">
      <c r="B471" s="18"/>
    </row>
    <row r="472" spans="2:2" ht="12.75" x14ac:dyDescent="0.2">
      <c r="B472" s="18"/>
    </row>
    <row r="473" spans="2:2" ht="12.75" x14ac:dyDescent="0.2">
      <c r="B473" s="18"/>
    </row>
    <row r="474" spans="2:2" ht="12.75" x14ac:dyDescent="0.2">
      <c r="B474" s="18"/>
    </row>
    <row r="475" spans="2:2" ht="12.75" x14ac:dyDescent="0.2">
      <c r="B475" s="18"/>
    </row>
    <row r="476" spans="2:2" ht="12.75" x14ac:dyDescent="0.2">
      <c r="B476" s="18"/>
    </row>
    <row r="477" spans="2:2" ht="12.75" x14ac:dyDescent="0.2">
      <c r="B477" s="18"/>
    </row>
    <row r="478" spans="2:2" ht="12.75" x14ac:dyDescent="0.2">
      <c r="B478" s="18"/>
    </row>
    <row r="479" spans="2:2" ht="12.75" x14ac:dyDescent="0.2">
      <c r="B479" s="18"/>
    </row>
    <row r="480" spans="2:2" ht="12.75" x14ac:dyDescent="0.2">
      <c r="B480" s="18"/>
    </row>
    <row r="481" spans="2:2" ht="12.75" x14ac:dyDescent="0.2">
      <c r="B481" s="18"/>
    </row>
    <row r="482" spans="2:2" ht="12.75" x14ac:dyDescent="0.2">
      <c r="B482" s="18"/>
    </row>
    <row r="483" spans="2:2" ht="12.75" x14ac:dyDescent="0.2">
      <c r="B483" s="18"/>
    </row>
    <row r="484" spans="2:2" ht="12.75" x14ac:dyDescent="0.2">
      <c r="B484" s="18"/>
    </row>
    <row r="485" spans="2:2" ht="12.75" x14ac:dyDescent="0.2">
      <c r="B485" s="18"/>
    </row>
    <row r="486" spans="2:2" ht="12.75" x14ac:dyDescent="0.2">
      <c r="B486" s="18"/>
    </row>
    <row r="487" spans="2:2" ht="12.75" x14ac:dyDescent="0.2">
      <c r="B487" s="18"/>
    </row>
    <row r="488" spans="2:2" ht="12.75" x14ac:dyDescent="0.2">
      <c r="B488" s="18"/>
    </row>
    <row r="489" spans="2:2" ht="12.75" x14ac:dyDescent="0.2">
      <c r="B489" s="18"/>
    </row>
    <row r="490" spans="2:2" ht="12.75" x14ac:dyDescent="0.2">
      <c r="B490" s="18"/>
    </row>
    <row r="491" spans="2:2" ht="12.75" x14ac:dyDescent="0.2">
      <c r="B491" s="18"/>
    </row>
    <row r="492" spans="2:2" ht="12.75" x14ac:dyDescent="0.2">
      <c r="B492" s="18"/>
    </row>
    <row r="493" spans="2:2" ht="12.75" x14ac:dyDescent="0.2">
      <c r="B493" s="18"/>
    </row>
    <row r="494" spans="2:2" ht="12.75" x14ac:dyDescent="0.2">
      <c r="B494" s="18"/>
    </row>
    <row r="495" spans="2:2" ht="12.75" x14ac:dyDescent="0.2">
      <c r="B495" s="18"/>
    </row>
    <row r="496" spans="2:2" ht="12.75" x14ac:dyDescent="0.2">
      <c r="B496" s="18"/>
    </row>
    <row r="497" spans="2:2" ht="12.75" x14ac:dyDescent="0.2">
      <c r="B497" s="18"/>
    </row>
    <row r="498" spans="2:2" ht="12.75" x14ac:dyDescent="0.2">
      <c r="B498" s="18"/>
    </row>
    <row r="499" spans="2:2" ht="12.75" x14ac:dyDescent="0.2">
      <c r="B499" s="18"/>
    </row>
    <row r="500" spans="2:2" ht="12.75" x14ac:dyDescent="0.2">
      <c r="B500" s="18"/>
    </row>
    <row r="501" spans="2:2" ht="12.75" x14ac:dyDescent="0.2">
      <c r="B501" s="18"/>
    </row>
    <row r="502" spans="2:2" ht="12.75" x14ac:dyDescent="0.2">
      <c r="B502" s="18"/>
    </row>
    <row r="503" spans="2:2" ht="12.75" x14ac:dyDescent="0.2">
      <c r="B503" s="18"/>
    </row>
    <row r="504" spans="2:2" ht="12.75" x14ac:dyDescent="0.2">
      <c r="B504" s="18"/>
    </row>
    <row r="505" spans="2:2" ht="12.75" x14ac:dyDescent="0.2">
      <c r="B505" s="18"/>
    </row>
    <row r="506" spans="2:2" ht="12.75" x14ac:dyDescent="0.2">
      <c r="B506" s="18"/>
    </row>
    <row r="507" spans="2:2" ht="12.75" x14ac:dyDescent="0.2">
      <c r="B507" s="18"/>
    </row>
    <row r="508" spans="2:2" ht="12.75" x14ac:dyDescent="0.2">
      <c r="B508" s="18"/>
    </row>
    <row r="509" spans="2:2" ht="12.75" x14ac:dyDescent="0.2">
      <c r="B509" s="18"/>
    </row>
    <row r="510" spans="2:2" ht="12.75" x14ac:dyDescent="0.2">
      <c r="B510" s="18"/>
    </row>
    <row r="511" spans="2:2" ht="12.75" x14ac:dyDescent="0.2">
      <c r="B511" s="18"/>
    </row>
    <row r="512" spans="2:2" ht="12.75" x14ac:dyDescent="0.2">
      <c r="B512" s="18"/>
    </row>
    <row r="513" spans="2:2" ht="12.75" x14ac:dyDescent="0.2">
      <c r="B513" s="18"/>
    </row>
    <row r="514" spans="2:2" ht="12.75" x14ac:dyDescent="0.2">
      <c r="B514" s="18"/>
    </row>
    <row r="515" spans="2:2" ht="12.75" x14ac:dyDescent="0.2">
      <c r="B515" s="18"/>
    </row>
    <row r="516" spans="2:2" ht="12.75" x14ac:dyDescent="0.2">
      <c r="B516" s="18"/>
    </row>
    <row r="517" spans="2:2" ht="12.75" x14ac:dyDescent="0.2">
      <c r="B517" s="18"/>
    </row>
    <row r="518" spans="2:2" ht="12.75" x14ac:dyDescent="0.2">
      <c r="B518" s="18"/>
    </row>
    <row r="519" spans="2:2" ht="12.75" x14ac:dyDescent="0.2">
      <c r="B519" s="18"/>
    </row>
    <row r="520" spans="2:2" ht="12.75" x14ac:dyDescent="0.2">
      <c r="B520" s="18"/>
    </row>
    <row r="521" spans="2:2" ht="12.75" x14ac:dyDescent="0.2">
      <c r="B521" s="18"/>
    </row>
    <row r="522" spans="2:2" ht="12.75" x14ac:dyDescent="0.2">
      <c r="B522" s="18"/>
    </row>
    <row r="523" spans="2:2" ht="12.75" x14ac:dyDescent="0.2">
      <c r="B523" s="18"/>
    </row>
    <row r="524" spans="2:2" ht="12.75" x14ac:dyDescent="0.2">
      <c r="B524" s="18"/>
    </row>
    <row r="525" spans="2:2" ht="12.75" x14ac:dyDescent="0.2">
      <c r="B525" s="18"/>
    </row>
    <row r="526" spans="2:2" ht="12.75" x14ac:dyDescent="0.2">
      <c r="B526" s="18"/>
    </row>
    <row r="527" spans="2:2" ht="12.75" x14ac:dyDescent="0.2">
      <c r="B527" s="18"/>
    </row>
    <row r="528" spans="2:2" ht="12.75" x14ac:dyDescent="0.2">
      <c r="B528" s="18"/>
    </row>
    <row r="529" spans="2:2" ht="12.75" x14ac:dyDescent="0.2">
      <c r="B529" s="18"/>
    </row>
    <row r="530" spans="2:2" ht="12.75" x14ac:dyDescent="0.2">
      <c r="B530" s="18"/>
    </row>
    <row r="531" spans="2:2" ht="12.75" x14ac:dyDescent="0.2">
      <c r="B531" s="18"/>
    </row>
    <row r="532" spans="2:2" ht="12.75" x14ac:dyDescent="0.2">
      <c r="B532" s="18"/>
    </row>
    <row r="533" spans="2:2" ht="12.75" x14ac:dyDescent="0.2">
      <c r="B533" s="18"/>
    </row>
    <row r="534" spans="2:2" ht="12.75" x14ac:dyDescent="0.2">
      <c r="B534" s="18"/>
    </row>
    <row r="535" spans="2:2" ht="12.75" x14ac:dyDescent="0.2">
      <c r="B535" s="18"/>
    </row>
    <row r="536" spans="2:2" ht="12.75" x14ac:dyDescent="0.2">
      <c r="B536" s="18"/>
    </row>
    <row r="537" spans="2:2" ht="12.75" x14ac:dyDescent="0.2">
      <c r="B537" s="18"/>
    </row>
    <row r="538" spans="2:2" ht="12.75" x14ac:dyDescent="0.2">
      <c r="B538" s="18"/>
    </row>
    <row r="539" spans="2:2" ht="12.75" x14ac:dyDescent="0.2">
      <c r="B539" s="18"/>
    </row>
    <row r="540" spans="2:2" ht="12.75" x14ac:dyDescent="0.2">
      <c r="B540" s="18"/>
    </row>
    <row r="541" spans="2:2" ht="12.75" x14ac:dyDescent="0.2">
      <c r="B541" s="18"/>
    </row>
    <row r="542" spans="2:2" ht="12.75" x14ac:dyDescent="0.2">
      <c r="B542" s="18"/>
    </row>
    <row r="543" spans="2:2" ht="12.75" x14ac:dyDescent="0.2">
      <c r="B543" s="18"/>
    </row>
    <row r="544" spans="2:2" ht="12.75" x14ac:dyDescent="0.2">
      <c r="B544" s="18"/>
    </row>
    <row r="545" spans="2:2" ht="12.75" x14ac:dyDescent="0.2">
      <c r="B545" s="18"/>
    </row>
    <row r="546" spans="2:2" ht="12.75" x14ac:dyDescent="0.2">
      <c r="B546" s="18"/>
    </row>
    <row r="547" spans="2:2" ht="12.75" x14ac:dyDescent="0.2">
      <c r="B547" s="18"/>
    </row>
    <row r="548" spans="2:2" ht="12.75" x14ac:dyDescent="0.2">
      <c r="B548" s="18"/>
    </row>
    <row r="549" spans="2:2" ht="12.75" x14ac:dyDescent="0.2">
      <c r="B549" s="18"/>
    </row>
    <row r="550" spans="2:2" ht="12.75" x14ac:dyDescent="0.2">
      <c r="B550" s="18"/>
    </row>
    <row r="551" spans="2:2" ht="12.75" x14ac:dyDescent="0.2">
      <c r="B551" s="18"/>
    </row>
    <row r="552" spans="2:2" ht="12.75" x14ac:dyDescent="0.2">
      <c r="B552" s="18"/>
    </row>
    <row r="553" spans="2:2" ht="12.75" x14ac:dyDescent="0.2">
      <c r="B553" s="18"/>
    </row>
    <row r="554" spans="2:2" ht="12.75" x14ac:dyDescent="0.2">
      <c r="B554" s="18"/>
    </row>
    <row r="555" spans="2:2" ht="12.75" x14ac:dyDescent="0.2">
      <c r="B555" s="18"/>
    </row>
    <row r="556" spans="2:2" ht="12.75" x14ac:dyDescent="0.2">
      <c r="B556" s="18"/>
    </row>
    <row r="557" spans="2:2" ht="12.75" x14ac:dyDescent="0.2">
      <c r="B557" s="18"/>
    </row>
    <row r="558" spans="2:2" ht="12.75" x14ac:dyDescent="0.2">
      <c r="B558" s="18"/>
    </row>
    <row r="559" spans="2:2" ht="12.75" x14ac:dyDescent="0.2">
      <c r="B559" s="18"/>
    </row>
    <row r="560" spans="2:2" ht="12.75" x14ac:dyDescent="0.2">
      <c r="B560" s="18"/>
    </row>
    <row r="561" spans="2:2" ht="12.75" x14ac:dyDescent="0.2">
      <c r="B561" s="18"/>
    </row>
    <row r="562" spans="2:2" ht="12.75" x14ac:dyDescent="0.2">
      <c r="B562" s="18"/>
    </row>
    <row r="563" spans="2:2" ht="12.75" x14ac:dyDescent="0.2">
      <c r="B563" s="18"/>
    </row>
    <row r="564" spans="2:2" ht="12.75" x14ac:dyDescent="0.2">
      <c r="B564" s="18"/>
    </row>
    <row r="565" spans="2:2" ht="12.75" x14ac:dyDescent="0.2">
      <c r="B565" s="18"/>
    </row>
    <row r="566" spans="2:2" ht="12.75" x14ac:dyDescent="0.2">
      <c r="B566" s="18"/>
    </row>
    <row r="567" spans="2:2" ht="12.75" x14ac:dyDescent="0.2">
      <c r="B567" s="18"/>
    </row>
    <row r="568" spans="2:2" ht="12.75" x14ac:dyDescent="0.2">
      <c r="B568" s="18"/>
    </row>
    <row r="569" spans="2:2" ht="12.75" x14ac:dyDescent="0.2">
      <c r="B569" s="18"/>
    </row>
    <row r="570" spans="2:2" ht="12.75" x14ac:dyDescent="0.2">
      <c r="B570" s="18"/>
    </row>
    <row r="571" spans="2:2" ht="12.75" x14ac:dyDescent="0.2">
      <c r="B571" s="18"/>
    </row>
    <row r="572" spans="2:2" ht="12.75" x14ac:dyDescent="0.2">
      <c r="B572" s="18"/>
    </row>
    <row r="573" spans="2:2" ht="12.75" x14ac:dyDescent="0.2">
      <c r="B573" s="18"/>
    </row>
    <row r="574" spans="2:2" ht="12.75" x14ac:dyDescent="0.2">
      <c r="B574" s="18"/>
    </row>
    <row r="575" spans="2:2" ht="12.75" x14ac:dyDescent="0.2">
      <c r="B575" s="18"/>
    </row>
    <row r="576" spans="2:2" ht="12.75" x14ac:dyDescent="0.2">
      <c r="B576" s="18"/>
    </row>
    <row r="577" spans="2:2" ht="12.75" x14ac:dyDescent="0.2">
      <c r="B577" s="18"/>
    </row>
    <row r="578" spans="2:2" ht="12.75" x14ac:dyDescent="0.2">
      <c r="B578" s="18"/>
    </row>
    <row r="579" spans="2:2" ht="12.75" x14ac:dyDescent="0.2">
      <c r="B579" s="18"/>
    </row>
    <row r="580" spans="2:2" ht="12.75" x14ac:dyDescent="0.2">
      <c r="B580" s="18"/>
    </row>
    <row r="581" spans="2:2" ht="12.75" x14ac:dyDescent="0.2">
      <c r="B581" s="18"/>
    </row>
    <row r="582" spans="2:2" ht="12.75" x14ac:dyDescent="0.2">
      <c r="B582" s="18"/>
    </row>
    <row r="583" spans="2:2" ht="12.75" x14ac:dyDescent="0.2">
      <c r="B583" s="18"/>
    </row>
    <row r="584" spans="2:2" ht="12.75" x14ac:dyDescent="0.2">
      <c r="B584" s="18"/>
    </row>
    <row r="585" spans="2:2" ht="12.75" x14ac:dyDescent="0.2">
      <c r="B585" s="18"/>
    </row>
    <row r="586" spans="2:2" ht="12.75" x14ac:dyDescent="0.2">
      <c r="B586" s="18"/>
    </row>
    <row r="587" spans="2:2" ht="12.75" x14ac:dyDescent="0.2">
      <c r="B587" s="18"/>
    </row>
    <row r="588" spans="2:2" ht="12.75" x14ac:dyDescent="0.2">
      <c r="B588" s="18"/>
    </row>
    <row r="589" spans="2:2" ht="12.75" x14ac:dyDescent="0.2">
      <c r="B589" s="18"/>
    </row>
    <row r="590" spans="2:2" ht="12.75" x14ac:dyDescent="0.2">
      <c r="B590" s="18"/>
    </row>
    <row r="591" spans="2:2" ht="12.75" x14ac:dyDescent="0.2">
      <c r="B591" s="18"/>
    </row>
    <row r="592" spans="2:2" ht="12.75" x14ac:dyDescent="0.2">
      <c r="B592" s="18"/>
    </row>
    <row r="593" spans="2:2" ht="12.75" x14ac:dyDescent="0.2">
      <c r="B593" s="18"/>
    </row>
    <row r="594" spans="2:2" ht="12.75" x14ac:dyDescent="0.2">
      <c r="B594" s="18"/>
    </row>
    <row r="595" spans="2:2" ht="12.75" x14ac:dyDescent="0.2">
      <c r="B595" s="18"/>
    </row>
    <row r="596" spans="2:2" ht="12.75" x14ac:dyDescent="0.2">
      <c r="B596" s="18"/>
    </row>
    <row r="597" spans="2:2" ht="12.75" x14ac:dyDescent="0.2">
      <c r="B597" s="18"/>
    </row>
    <row r="598" spans="2:2" ht="12.75" x14ac:dyDescent="0.2">
      <c r="B598" s="18"/>
    </row>
    <row r="599" spans="2:2" ht="12.75" x14ac:dyDescent="0.2">
      <c r="B599" s="18"/>
    </row>
    <row r="600" spans="2:2" ht="12.75" x14ac:dyDescent="0.2">
      <c r="B600" s="18"/>
    </row>
    <row r="601" spans="2:2" ht="12.75" x14ac:dyDescent="0.2">
      <c r="B601" s="18"/>
    </row>
    <row r="602" spans="2:2" ht="12.75" x14ac:dyDescent="0.2">
      <c r="B602" s="18"/>
    </row>
    <row r="603" spans="2:2" ht="12.75" x14ac:dyDescent="0.2">
      <c r="B603" s="18"/>
    </row>
    <row r="604" spans="2:2" ht="12.75" x14ac:dyDescent="0.2">
      <c r="B604" s="18"/>
    </row>
    <row r="605" spans="2:2" ht="12.75" x14ac:dyDescent="0.2">
      <c r="B605" s="18"/>
    </row>
    <row r="606" spans="2:2" ht="12.75" x14ac:dyDescent="0.2">
      <c r="B606" s="18"/>
    </row>
    <row r="607" spans="2:2" ht="12.75" x14ac:dyDescent="0.2">
      <c r="B607" s="18"/>
    </row>
    <row r="608" spans="2:2" ht="12.75" x14ac:dyDescent="0.2">
      <c r="B608" s="18"/>
    </row>
    <row r="609" spans="2:2" ht="12.75" x14ac:dyDescent="0.2">
      <c r="B609" s="18"/>
    </row>
    <row r="610" spans="2:2" ht="12.75" x14ac:dyDescent="0.2">
      <c r="B610" s="18"/>
    </row>
    <row r="611" spans="2:2" ht="12.75" x14ac:dyDescent="0.2">
      <c r="B611" s="18"/>
    </row>
    <row r="612" spans="2:2" ht="12.75" x14ac:dyDescent="0.2">
      <c r="B612" s="18"/>
    </row>
    <row r="613" spans="2:2" ht="12.75" x14ac:dyDescent="0.2">
      <c r="B613" s="18"/>
    </row>
    <row r="614" spans="2:2" ht="12.75" x14ac:dyDescent="0.2">
      <c r="B614" s="18"/>
    </row>
    <row r="615" spans="2:2" ht="12.75" x14ac:dyDescent="0.2">
      <c r="B615" s="18"/>
    </row>
    <row r="616" spans="2:2" ht="12.75" x14ac:dyDescent="0.2">
      <c r="B616" s="18"/>
    </row>
    <row r="617" spans="2:2" ht="12.75" x14ac:dyDescent="0.2">
      <c r="B617" s="18"/>
    </row>
    <row r="618" spans="2:2" ht="12.75" x14ac:dyDescent="0.2">
      <c r="B618" s="18"/>
    </row>
    <row r="619" spans="2:2" ht="12.75" x14ac:dyDescent="0.2">
      <c r="B619" s="18"/>
    </row>
    <row r="620" spans="2:2" ht="12.75" x14ac:dyDescent="0.2">
      <c r="B620" s="18"/>
    </row>
    <row r="621" spans="2:2" ht="12.75" x14ac:dyDescent="0.2">
      <c r="B621" s="18"/>
    </row>
    <row r="622" spans="2:2" ht="12.75" x14ac:dyDescent="0.2">
      <c r="B622" s="18"/>
    </row>
    <row r="623" spans="2:2" ht="12.75" x14ac:dyDescent="0.2">
      <c r="B623" s="18"/>
    </row>
    <row r="624" spans="2:2" ht="12.75" x14ac:dyDescent="0.2">
      <c r="B624" s="18"/>
    </row>
    <row r="625" spans="2:2" ht="12.75" x14ac:dyDescent="0.2">
      <c r="B625" s="18"/>
    </row>
    <row r="626" spans="2:2" ht="12.75" x14ac:dyDescent="0.2">
      <c r="B626" s="18"/>
    </row>
    <row r="627" spans="2:2" ht="12.75" x14ac:dyDescent="0.2">
      <c r="B627" s="18"/>
    </row>
    <row r="628" spans="2:2" ht="12.75" x14ac:dyDescent="0.2">
      <c r="B628" s="18"/>
    </row>
    <row r="629" spans="2:2" ht="12.75" x14ac:dyDescent="0.2">
      <c r="B629" s="18"/>
    </row>
    <row r="630" spans="2:2" ht="12.75" x14ac:dyDescent="0.2">
      <c r="B630" s="18"/>
    </row>
    <row r="631" spans="2:2" ht="12.75" x14ac:dyDescent="0.2">
      <c r="B631" s="18"/>
    </row>
    <row r="632" spans="2:2" ht="12.75" x14ac:dyDescent="0.2">
      <c r="B632" s="18"/>
    </row>
    <row r="633" spans="2:2" ht="12.75" x14ac:dyDescent="0.2">
      <c r="B633" s="18"/>
    </row>
    <row r="634" spans="2:2" ht="12.75" x14ac:dyDescent="0.2">
      <c r="B634" s="18"/>
    </row>
    <row r="635" spans="2:2" ht="12.75" x14ac:dyDescent="0.2">
      <c r="B635" s="18"/>
    </row>
    <row r="636" spans="2:2" ht="12.75" x14ac:dyDescent="0.2">
      <c r="B636" s="18"/>
    </row>
    <row r="637" spans="2:2" ht="12.75" x14ac:dyDescent="0.2">
      <c r="B637" s="18"/>
    </row>
    <row r="638" spans="2:2" ht="12.75" x14ac:dyDescent="0.2">
      <c r="B638" s="18"/>
    </row>
    <row r="639" spans="2:2" ht="12.75" x14ac:dyDescent="0.2">
      <c r="B639" s="18"/>
    </row>
    <row r="640" spans="2:2" ht="12.75" x14ac:dyDescent="0.2">
      <c r="B640" s="18"/>
    </row>
    <row r="641" spans="2:2" ht="12.75" x14ac:dyDescent="0.2">
      <c r="B641" s="18"/>
    </row>
    <row r="642" spans="2:2" ht="12.75" x14ac:dyDescent="0.2">
      <c r="B642" s="18"/>
    </row>
    <row r="643" spans="2:2" ht="12.75" x14ac:dyDescent="0.2">
      <c r="B643" s="18"/>
    </row>
    <row r="644" spans="2:2" ht="12.75" x14ac:dyDescent="0.2">
      <c r="B644" s="18"/>
    </row>
    <row r="645" spans="2:2" ht="12.75" x14ac:dyDescent="0.2">
      <c r="B645" s="18"/>
    </row>
    <row r="646" spans="2:2" ht="12.75" x14ac:dyDescent="0.2">
      <c r="B646" s="18"/>
    </row>
    <row r="647" spans="2:2" ht="12.75" x14ac:dyDescent="0.2">
      <c r="B647" s="18"/>
    </row>
    <row r="648" spans="2:2" ht="12.75" x14ac:dyDescent="0.2">
      <c r="B648" s="18"/>
    </row>
    <row r="649" spans="2:2" ht="12.75" x14ac:dyDescent="0.2">
      <c r="B649" s="18"/>
    </row>
    <row r="650" spans="2:2" ht="12.75" x14ac:dyDescent="0.2">
      <c r="B650" s="18"/>
    </row>
    <row r="651" spans="2:2" ht="12.75" x14ac:dyDescent="0.2">
      <c r="B651" s="18"/>
    </row>
    <row r="652" spans="2:2" ht="12.75" x14ac:dyDescent="0.2">
      <c r="B652" s="18"/>
    </row>
    <row r="653" spans="2:2" ht="12.75" x14ac:dyDescent="0.2">
      <c r="B653" s="18"/>
    </row>
    <row r="654" spans="2:2" ht="12.75" x14ac:dyDescent="0.2">
      <c r="B654" s="18"/>
    </row>
    <row r="655" spans="2:2" ht="12.75" x14ac:dyDescent="0.2">
      <c r="B655" s="18"/>
    </row>
    <row r="656" spans="2:2" ht="12.75" x14ac:dyDescent="0.2">
      <c r="B656" s="18"/>
    </row>
    <row r="657" spans="2:2" ht="12.75" x14ac:dyDescent="0.2">
      <c r="B657" s="18"/>
    </row>
    <row r="658" spans="2:2" ht="12.75" x14ac:dyDescent="0.2">
      <c r="B658" s="18"/>
    </row>
    <row r="659" spans="2:2" ht="12.75" x14ac:dyDescent="0.2">
      <c r="B659" s="18"/>
    </row>
    <row r="660" spans="2:2" ht="12.75" x14ac:dyDescent="0.2">
      <c r="B660" s="18"/>
    </row>
    <row r="661" spans="2:2" ht="12.75" x14ac:dyDescent="0.2">
      <c r="B661" s="18"/>
    </row>
    <row r="662" spans="2:2" ht="12.75" x14ac:dyDescent="0.2">
      <c r="B662" s="18"/>
    </row>
    <row r="663" spans="2:2" ht="12.75" x14ac:dyDescent="0.2">
      <c r="B663" s="18"/>
    </row>
    <row r="664" spans="2:2" ht="12.75" x14ac:dyDescent="0.2">
      <c r="B664" s="18"/>
    </row>
    <row r="665" spans="2:2" ht="12.75" x14ac:dyDescent="0.2">
      <c r="B665" s="18"/>
    </row>
    <row r="666" spans="2:2" ht="12.75" x14ac:dyDescent="0.2">
      <c r="B666" s="18"/>
    </row>
    <row r="667" spans="2:2" ht="12.75" x14ac:dyDescent="0.2">
      <c r="B667" s="18"/>
    </row>
    <row r="668" spans="2:2" ht="12.75" x14ac:dyDescent="0.2">
      <c r="B668" s="18"/>
    </row>
    <row r="669" spans="2:2" ht="12.75" x14ac:dyDescent="0.2">
      <c r="B669" s="18"/>
    </row>
    <row r="670" spans="2:2" ht="12.75" x14ac:dyDescent="0.2">
      <c r="B670" s="18"/>
    </row>
    <row r="671" spans="2:2" ht="12.75" x14ac:dyDescent="0.2">
      <c r="B671" s="18"/>
    </row>
    <row r="672" spans="2:2" ht="12.75" x14ac:dyDescent="0.2">
      <c r="B672" s="18"/>
    </row>
    <row r="673" spans="2:2" ht="12.75" x14ac:dyDescent="0.2">
      <c r="B673" s="18"/>
    </row>
    <row r="674" spans="2:2" ht="12.75" x14ac:dyDescent="0.2">
      <c r="B674" s="18"/>
    </row>
    <row r="675" spans="2:2" ht="12.75" x14ac:dyDescent="0.2">
      <c r="B675" s="18"/>
    </row>
    <row r="676" spans="2:2" ht="12.75" x14ac:dyDescent="0.2">
      <c r="B676" s="18"/>
    </row>
    <row r="677" spans="2:2" ht="12.75" x14ac:dyDescent="0.2">
      <c r="B677" s="18"/>
    </row>
    <row r="678" spans="2:2" ht="12.75" x14ac:dyDescent="0.2">
      <c r="B678" s="18"/>
    </row>
    <row r="679" spans="2:2" ht="12.75" x14ac:dyDescent="0.2">
      <c r="B679" s="18"/>
    </row>
    <row r="680" spans="2:2" ht="12.75" x14ac:dyDescent="0.2">
      <c r="B680" s="18"/>
    </row>
    <row r="681" spans="2:2" ht="12.75" x14ac:dyDescent="0.2">
      <c r="B681" s="18"/>
    </row>
    <row r="682" spans="2:2" ht="12.75" x14ac:dyDescent="0.2">
      <c r="B682" s="18"/>
    </row>
    <row r="683" spans="2:2" ht="12.75" x14ac:dyDescent="0.2">
      <c r="B683" s="18"/>
    </row>
    <row r="684" spans="2:2" ht="12.75" x14ac:dyDescent="0.2">
      <c r="B684" s="18"/>
    </row>
    <row r="685" spans="2:2" ht="12.75" x14ac:dyDescent="0.2">
      <c r="B685" s="18"/>
    </row>
    <row r="686" spans="2:2" ht="12.75" x14ac:dyDescent="0.2">
      <c r="B686" s="18"/>
    </row>
    <row r="687" spans="2:2" ht="12.75" x14ac:dyDescent="0.2">
      <c r="B687" s="18"/>
    </row>
    <row r="688" spans="2:2" ht="12.75" x14ac:dyDescent="0.2">
      <c r="B688" s="18"/>
    </row>
    <row r="689" spans="2:2" ht="12.75" x14ac:dyDescent="0.2">
      <c r="B689" s="18"/>
    </row>
    <row r="690" spans="2:2" ht="12.75" x14ac:dyDescent="0.2">
      <c r="B690" s="18"/>
    </row>
    <row r="691" spans="2:2" ht="12.75" x14ac:dyDescent="0.2">
      <c r="B691" s="18"/>
    </row>
    <row r="692" spans="2:2" ht="12.75" x14ac:dyDescent="0.2">
      <c r="B692" s="18"/>
    </row>
    <row r="693" spans="2:2" ht="12.75" x14ac:dyDescent="0.2">
      <c r="B693" s="18"/>
    </row>
    <row r="694" spans="2:2" ht="12.75" x14ac:dyDescent="0.2">
      <c r="B694" s="18"/>
    </row>
    <row r="695" spans="2:2" ht="12.75" x14ac:dyDescent="0.2">
      <c r="B695" s="18"/>
    </row>
    <row r="696" spans="2:2" ht="12.75" x14ac:dyDescent="0.2">
      <c r="B696" s="18"/>
    </row>
    <row r="697" spans="2:2" ht="12.75" x14ac:dyDescent="0.2">
      <c r="B697" s="18"/>
    </row>
    <row r="698" spans="2:2" ht="12.75" x14ac:dyDescent="0.2">
      <c r="B698" s="18"/>
    </row>
    <row r="699" spans="2:2" ht="12.75" x14ac:dyDescent="0.2">
      <c r="B699" s="18"/>
    </row>
    <row r="700" spans="2:2" ht="12.75" x14ac:dyDescent="0.2">
      <c r="B700" s="18"/>
    </row>
    <row r="701" spans="2:2" ht="12.75" x14ac:dyDescent="0.2">
      <c r="B701" s="18"/>
    </row>
    <row r="702" spans="2:2" ht="12.75" x14ac:dyDescent="0.2">
      <c r="B702" s="18"/>
    </row>
    <row r="703" spans="2:2" ht="12.75" x14ac:dyDescent="0.2">
      <c r="B703" s="18"/>
    </row>
    <row r="704" spans="2:2" ht="12.75" x14ac:dyDescent="0.2">
      <c r="B704" s="18"/>
    </row>
    <row r="705" spans="2:2" ht="12.75" x14ac:dyDescent="0.2">
      <c r="B705" s="18"/>
    </row>
    <row r="706" spans="2:2" ht="12.75" x14ac:dyDescent="0.2">
      <c r="B706" s="18"/>
    </row>
    <row r="707" spans="2:2" ht="12.75" x14ac:dyDescent="0.2">
      <c r="B707" s="18"/>
    </row>
    <row r="708" spans="2:2" ht="12.75" x14ac:dyDescent="0.2">
      <c r="B708" s="18"/>
    </row>
    <row r="709" spans="2:2" ht="12.75" x14ac:dyDescent="0.2">
      <c r="B709" s="18"/>
    </row>
    <row r="710" spans="2:2" ht="12.75" x14ac:dyDescent="0.2">
      <c r="B710" s="18"/>
    </row>
    <row r="711" spans="2:2" ht="12.75" x14ac:dyDescent="0.2">
      <c r="B711" s="18"/>
    </row>
    <row r="712" spans="2:2" ht="12.75" x14ac:dyDescent="0.2">
      <c r="B712" s="18"/>
    </row>
    <row r="713" spans="2:2" ht="12.75" x14ac:dyDescent="0.2">
      <c r="B713" s="18"/>
    </row>
    <row r="714" spans="2:2" ht="12.75" x14ac:dyDescent="0.2">
      <c r="B714" s="18"/>
    </row>
    <row r="715" spans="2:2" ht="12.75" x14ac:dyDescent="0.2">
      <c r="B715" s="18"/>
    </row>
    <row r="716" spans="2:2" ht="12.75" x14ac:dyDescent="0.2">
      <c r="B716" s="18"/>
    </row>
    <row r="717" spans="2:2" ht="12.75" x14ac:dyDescent="0.2">
      <c r="B717" s="18"/>
    </row>
    <row r="718" spans="2:2" ht="12.75" x14ac:dyDescent="0.2">
      <c r="B718" s="18"/>
    </row>
    <row r="719" spans="2:2" ht="12.75" x14ac:dyDescent="0.2">
      <c r="B719" s="18"/>
    </row>
    <row r="720" spans="2:2" ht="12.75" x14ac:dyDescent="0.2">
      <c r="B720" s="18"/>
    </row>
    <row r="721" spans="2:2" ht="12.75" x14ac:dyDescent="0.2">
      <c r="B721" s="18"/>
    </row>
    <row r="722" spans="2:2" ht="12.75" x14ac:dyDescent="0.2">
      <c r="B722" s="18"/>
    </row>
    <row r="723" spans="2:2" ht="12.75" x14ac:dyDescent="0.2">
      <c r="B723" s="18"/>
    </row>
    <row r="724" spans="2:2" ht="12.75" x14ac:dyDescent="0.2">
      <c r="B724" s="18"/>
    </row>
    <row r="725" spans="2:2" ht="12.75" x14ac:dyDescent="0.2">
      <c r="B725" s="18"/>
    </row>
    <row r="726" spans="2:2" ht="12.75" x14ac:dyDescent="0.2">
      <c r="B726" s="18"/>
    </row>
    <row r="727" spans="2:2" ht="12.75" x14ac:dyDescent="0.2">
      <c r="B727" s="18"/>
    </row>
    <row r="728" spans="2:2" ht="12.75" x14ac:dyDescent="0.2">
      <c r="B728" s="18"/>
    </row>
    <row r="729" spans="2:2" ht="12.75" x14ac:dyDescent="0.2">
      <c r="B729" s="18"/>
    </row>
    <row r="730" spans="2:2" ht="12.75" x14ac:dyDescent="0.2">
      <c r="B730" s="18"/>
    </row>
    <row r="731" spans="2:2" ht="12.75" x14ac:dyDescent="0.2">
      <c r="B731" s="18"/>
    </row>
    <row r="732" spans="2:2" ht="12.75" x14ac:dyDescent="0.2">
      <c r="B732" s="18"/>
    </row>
    <row r="733" spans="2:2" ht="12.75" x14ac:dyDescent="0.2">
      <c r="B733" s="18"/>
    </row>
    <row r="734" spans="2:2" ht="12.75" x14ac:dyDescent="0.2">
      <c r="B734" s="18"/>
    </row>
    <row r="735" spans="2:2" ht="12.75" x14ac:dyDescent="0.2">
      <c r="B735" s="18"/>
    </row>
    <row r="736" spans="2:2" ht="12.75" x14ac:dyDescent="0.2">
      <c r="B736" s="18"/>
    </row>
    <row r="737" spans="2:2" ht="12.75" x14ac:dyDescent="0.2">
      <c r="B737" s="18"/>
    </row>
    <row r="738" spans="2:2" ht="12.75" x14ac:dyDescent="0.2">
      <c r="B738" s="18"/>
    </row>
    <row r="739" spans="2:2" ht="12.75" x14ac:dyDescent="0.2">
      <c r="B739" s="18"/>
    </row>
    <row r="740" spans="2:2" ht="12.75" x14ac:dyDescent="0.2">
      <c r="B740" s="18"/>
    </row>
    <row r="741" spans="2:2" ht="12.75" x14ac:dyDescent="0.2">
      <c r="B741" s="18"/>
    </row>
    <row r="742" spans="2:2" ht="12.75" x14ac:dyDescent="0.2">
      <c r="B742" s="18"/>
    </row>
    <row r="743" spans="2:2" ht="12.75" x14ac:dyDescent="0.2">
      <c r="B743" s="18"/>
    </row>
    <row r="744" spans="2:2" ht="12.75" x14ac:dyDescent="0.2">
      <c r="B744" s="18"/>
    </row>
    <row r="745" spans="2:2" ht="12.75" x14ac:dyDescent="0.2">
      <c r="B745" s="18"/>
    </row>
    <row r="746" spans="2:2" ht="12.75" x14ac:dyDescent="0.2">
      <c r="B746" s="18"/>
    </row>
    <row r="747" spans="2:2" ht="12.75" x14ac:dyDescent="0.2">
      <c r="B747" s="18"/>
    </row>
    <row r="748" spans="2:2" ht="12.75" x14ac:dyDescent="0.2">
      <c r="B748" s="18"/>
    </row>
    <row r="749" spans="2:2" ht="12.75" x14ac:dyDescent="0.2">
      <c r="B749" s="18"/>
    </row>
    <row r="750" spans="2:2" ht="12.75" x14ac:dyDescent="0.2">
      <c r="B750" s="18"/>
    </row>
    <row r="751" spans="2:2" ht="12.75" x14ac:dyDescent="0.2">
      <c r="B751" s="18"/>
    </row>
    <row r="752" spans="2:2" ht="12.75" x14ac:dyDescent="0.2">
      <c r="B752" s="18"/>
    </row>
    <row r="753" spans="2:2" ht="12.75" x14ac:dyDescent="0.2">
      <c r="B753" s="18"/>
    </row>
    <row r="754" spans="2:2" ht="12.75" x14ac:dyDescent="0.2">
      <c r="B754" s="18"/>
    </row>
    <row r="755" spans="2:2" ht="12.75" x14ac:dyDescent="0.2">
      <c r="B755" s="18"/>
    </row>
    <row r="756" spans="2:2" ht="12.75" x14ac:dyDescent="0.2">
      <c r="B756" s="18"/>
    </row>
    <row r="757" spans="2:2" ht="12.75" x14ac:dyDescent="0.2">
      <c r="B757" s="18"/>
    </row>
    <row r="758" spans="2:2" ht="12.75" x14ac:dyDescent="0.2">
      <c r="B758" s="18"/>
    </row>
    <row r="759" spans="2:2" ht="12.75" x14ac:dyDescent="0.2">
      <c r="B759" s="18"/>
    </row>
    <row r="760" spans="2:2" ht="12.75" x14ac:dyDescent="0.2">
      <c r="B760" s="18"/>
    </row>
    <row r="761" spans="2:2" ht="12.75" x14ac:dyDescent="0.2">
      <c r="B761" s="18"/>
    </row>
    <row r="762" spans="2:2" ht="12.75" x14ac:dyDescent="0.2">
      <c r="B762" s="18"/>
    </row>
    <row r="763" spans="2:2" ht="12.75" x14ac:dyDescent="0.2">
      <c r="B763" s="18"/>
    </row>
    <row r="764" spans="2:2" ht="12.75" x14ac:dyDescent="0.2">
      <c r="B764" s="18"/>
    </row>
    <row r="765" spans="2:2" ht="12.75" x14ac:dyDescent="0.2">
      <c r="B765" s="18"/>
    </row>
    <row r="766" spans="2:2" ht="12.75" x14ac:dyDescent="0.2">
      <c r="B766" s="18"/>
    </row>
    <row r="767" spans="2:2" ht="12.75" x14ac:dyDescent="0.2">
      <c r="B767" s="18"/>
    </row>
    <row r="768" spans="2:2" ht="12.75" x14ac:dyDescent="0.2">
      <c r="B768" s="18"/>
    </row>
    <row r="769" spans="2:2" ht="12.75" x14ac:dyDescent="0.2">
      <c r="B769" s="18"/>
    </row>
    <row r="770" spans="2:2" ht="12.75" x14ac:dyDescent="0.2">
      <c r="B770" s="18"/>
    </row>
    <row r="771" spans="2:2" ht="12.75" x14ac:dyDescent="0.2">
      <c r="B771" s="18"/>
    </row>
    <row r="772" spans="2:2" ht="12.75" x14ac:dyDescent="0.2">
      <c r="B772" s="18"/>
    </row>
    <row r="773" spans="2:2" ht="12.75" x14ac:dyDescent="0.2">
      <c r="B773" s="18"/>
    </row>
    <row r="774" spans="2:2" ht="12.75" x14ac:dyDescent="0.2">
      <c r="B774" s="18"/>
    </row>
    <row r="775" spans="2:2" ht="12.75" x14ac:dyDescent="0.2">
      <c r="B775" s="18"/>
    </row>
    <row r="776" spans="2:2" ht="12.75" x14ac:dyDescent="0.2">
      <c r="B776" s="18"/>
    </row>
    <row r="777" spans="2:2" ht="12.75" x14ac:dyDescent="0.2">
      <c r="B777" s="18"/>
    </row>
    <row r="778" spans="2:2" ht="12.75" x14ac:dyDescent="0.2">
      <c r="B778" s="18"/>
    </row>
    <row r="779" spans="2:2" ht="12.75" x14ac:dyDescent="0.2">
      <c r="B779" s="18"/>
    </row>
    <row r="780" spans="2:2" ht="12.75" x14ac:dyDescent="0.2">
      <c r="B780" s="18"/>
    </row>
    <row r="781" spans="2:2" ht="12.75" x14ac:dyDescent="0.2">
      <c r="B781" s="18"/>
    </row>
    <row r="782" spans="2:2" ht="12.75" x14ac:dyDescent="0.2">
      <c r="B782" s="18"/>
    </row>
    <row r="783" spans="2:2" ht="12.75" x14ac:dyDescent="0.2">
      <c r="B783" s="18"/>
    </row>
    <row r="784" spans="2:2" ht="12.75" x14ac:dyDescent="0.2">
      <c r="B784" s="18"/>
    </row>
    <row r="785" spans="2:2" ht="12.75" x14ac:dyDescent="0.2">
      <c r="B785" s="18"/>
    </row>
    <row r="786" spans="2:2" ht="12.75" x14ac:dyDescent="0.2">
      <c r="B786" s="18"/>
    </row>
    <row r="787" spans="2:2" ht="12.75" x14ac:dyDescent="0.2">
      <c r="B787" s="18"/>
    </row>
    <row r="788" spans="2:2" ht="12.75" x14ac:dyDescent="0.2">
      <c r="B788" s="18"/>
    </row>
    <row r="789" spans="2:2" ht="12.75" x14ac:dyDescent="0.2">
      <c r="B789" s="18"/>
    </row>
    <row r="790" spans="2:2" ht="12.75" x14ac:dyDescent="0.2">
      <c r="B790" s="18"/>
    </row>
    <row r="791" spans="2:2" ht="12.75" x14ac:dyDescent="0.2">
      <c r="B791" s="18"/>
    </row>
    <row r="792" spans="2:2" ht="12.75" x14ac:dyDescent="0.2">
      <c r="B792" s="18"/>
    </row>
    <row r="793" spans="2:2" ht="12.75" x14ac:dyDescent="0.2">
      <c r="B793" s="18"/>
    </row>
    <row r="794" spans="2:2" ht="12.75" x14ac:dyDescent="0.2">
      <c r="B794" s="18"/>
    </row>
    <row r="795" spans="2:2" ht="12.75" x14ac:dyDescent="0.2">
      <c r="B795" s="18"/>
    </row>
    <row r="796" spans="2:2" ht="12.75" x14ac:dyDescent="0.2">
      <c r="B796" s="18"/>
    </row>
    <row r="797" spans="2:2" ht="12.75" x14ac:dyDescent="0.2">
      <c r="B797" s="18"/>
    </row>
    <row r="798" spans="2:2" ht="12.75" x14ac:dyDescent="0.2">
      <c r="B798" s="18"/>
    </row>
    <row r="799" spans="2:2" ht="12.75" x14ac:dyDescent="0.2">
      <c r="B799" s="18"/>
    </row>
    <row r="800" spans="2:2" ht="12.75" x14ac:dyDescent="0.2">
      <c r="B800" s="18"/>
    </row>
    <row r="801" spans="2:2" ht="12.75" x14ac:dyDescent="0.2">
      <c r="B801" s="18"/>
    </row>
    <row r="802" spans="2:2" ht="12.75" x14ac:dyDescent="0.2">
      <c r="B802" s="18"/>
    </row>
    <row r="803" spans="2:2" ht="12.75" x14ac:dyDescent="0.2">
      <c r="B803" s="18"/>
    </row>
    <row r="804" spans="2:2" ht="12.75" x14ac:dyDescent="0.2">
      <c r="B804" s="18"/>
    </row>
    <row r="805" spans="2:2" ht="12.75" x14ac:dyDescent="0.2">
      <c r="B805" s="18"/>
    </row>
    <row r="806" spans="2:2" ht="12.75" x14ac:dyDescent="0.2">
      <c r="B806" s="18"/>
    </row>
    <row r="807" spans="2:2" ht="12.75" x14ac:dyDescent="0.2">
      <c r="B807" s="18"/>
    </row>
    <row r="808" spans="2:2" ht="12.75" x14ac:dyDescent="0.2">
      <c r="B808" s="18"/>
    </row>
    <row r="809" spans="2:2" ht="12.75" x14ac:dyDescent="0.2">
      <c r="B809" s="18"/>
    </row>
    <row r="810" spans="2:2" ht="12.75" x14ac:dyDescent="0.2">
      <c r="B810" s="18"/>
    </row>
    <row r="811" spans="2:2" ht="12.75" x14ac:dyDescent="0.2">
      <c r="B811" s="18"/>
    </row>
    <row r="812" spans="2:2" ht="12.75" x14ac:dyDescent="0.2">
      <c r="B812" s="18"/>
    </row>
    <row r="813" spans="2:2" ht="12.75" x14ac:dyDescent="0.2">
      <c r="B813" s="18"/>
    </row>
    <row r="814" spans="2:2" ht="12.75" x14ac:dyDescent="0.2">
      <c r="B814" s="18"/>
    </row>
    <row r="815" spans="2:2" ht="12.75" x14ac:dyDescent="0.2">
      <c r="B815" s="18"/>
    </row>
    <row r="816" spans="2:2" ht="12.75" x14ac:dyDescent="0.2">
      <c r="B816" s="18"/>
    </row>
    <row r="817" spans="2:2" ht="12.75" x14ac:dyDescent="0.2">
      <c r="B817" s="18"/>
    </row>
    <row r="818" spans="2:2" ht="12.75" x14ac:dyDescent="0.2">
      <c r="B818" s="18"/>
    </row>
    <row r="819" spans="2:2" ht="12.75" x14ac:dyDescent="0.2">
      <c r="B819" s="18"/>
    </row>
    <row r="820" spans="2:2" ht="12.75" x14ac:dyDescent="0.2">
      <c r="B820" s="18"/>
    </row>
    <row r="821" spans="2:2" ht="12.75" x14ac:dyDescent="0.2">
      <c r="B821" s="18"/>
    </row>
    <row r="822" spans="2:2" ht="12.75" x14ac:dyDescent="0.2">
      <c r="B822" s="18"/>
    </row>
    <row r="823" spans="2:2" ht="12.75" x14ac:dyDescent="0.2">
      <c r="B823" s="18"/>
    </row>
    <row r="824" spans="2:2" ht="12.75" x14ac:dyDescent="0.2">
      <c r="B824" s="18"/>
    </row>
    <row r="825" spans="2:2" ht="12.75" x14ac:dyDescent="0.2">
      <c r="B825" s="18"/>
    </row>
    <row r="826" spans="2:2" ht="12.75" x14ac:dyDescent="0.2">
      <c r="B826" s="18"/>
    </row>
    <row r="827" spans="2:2" ht="12.75" x14ac:dyDescent="0.2">
      <c r="B827" s="18"/>
    </row>
    <row r="828" spans="2:2" ht="12.75" x14ac:dyDescent="0.2">
      <c r="B828" s="18"/>
    </row>
    <row r="829" spans="2:2" ht="12.75" x14ac:dyDescent="0.2">
      <c r="B829" s="18"/>
    </row>
    <row r="830" spans="2:2" ht="12.75" x14ac:dyDescent="0.2">
      <c r="B830" s="18"/>
    </row>
    <row r="831" spans="2:2" ht="12.75" x14ac:dyDescent="0.2">
      <c r="B831" s="18"/>
    </row>
    <row r="832" spans="2:2" ht="12.75" x14ac:dyDescent="0.2">
      <c r="B832" s="18"/>
    </row>
    <row r="833" spans="2:2" ht="12.75" x14ac:dyDescent="0.2">
      <c r="B833" s="18"/>
    </row>
    <row r="834" spans="2:2" ht="12.75" x14ac:dyDescent="0.2">
      <c r="B834" s="18"/>
    </row>
    <row r="835" spans="2:2" ht="12.75" x14ac:dyDescent="0.2">
      <c r="B835" s="18"/>
    </row>
    <row r="836" spans="2:2" ht="12.75" x14ac:dyDescent="0.2">
      <c r="B836" s="18"/>
    </row>
    <row r="837" spans="2:2" ht="12.75" x14ac:dyDescent="0.2">
      <c r="B837" s="18"/>
    </row>
    <row r="838" spans="2:2" ht="12.75" x14ac:dyDescent="0.2">
      <c r="B838" s="18"/>
    </row>
    <row r="839" spans="2:2" ht="12.75" x14ac:dyDescent="0.2">
      <c r="B839" s="18"/>
    </row>
    <row r="840" spans="2:2" ht="12.75" x14ac:dyDescent="0.2">
      <c r="B840" s="18"/>
    </row>
    <row r="841" spans="2:2" ht="12.75" x14ac:dyDescent="0.2">
      <c r="B841" s="18"/>
    </row>
    <row r="842" spans="2:2" ht="12.75" x14ac:dyDescent="0.2">
      <c r="B842" s="18"/>
    </row>
    <row r="843" spans="2:2" ht="12.75" x14ac:dyDescent="0.2">
      <c r="B843" s="18"/>
    </row>
    <row r="844" spans="2:2" ht="12.75" x14ac:dyDescent="0.2">
      <c r="B844" s="18"/>
    </row>
    <row r="845" spans="2:2" ht="12.75" x14ac:dyDescent="0.2">
      <c r="B845" s="18"/>
    </row>
    <row r="846" spans="2:2" ht="12.75" x14ac:dyDescent="0.2">
      <c r="B846" s="18"/>
    </row>
    <row r="847" spans="2:2" ht="12.75" x14ac:dyDescent="0.2">
      <c r="B847" s="18"/>
    </row>
    <row r="848" spans="2:2" ht="12.75" x14ac:dyDescent="0.2">
      <c r="B848" s="18"/>
    </row>
    <row r="849" spans="2:2" ht="12.75" x14ac:dyDescent="0.2">
      <c r="B849" s="18"/>
    </row>
    <row r="850" spans="2:2" ht="12.75" x14ac:dyDescent="0.2">
      <c r="B850" s="18"/>
    </row>
    <row r="851" spans="2:2" ht="12.75" x14ac:dyDescent="0.2">
      <c r="B851" s="18"/>
    </row>
    <row r="852" spans="2:2" ht="12.75" x14ac:dyDescent="0.2">
      <c r="B852" s="18"/>
    </row>
    <row r="853" spans="2:2" ht="12.75" x14ac:dyDescent="0.2">
      <c r="B853" s="18"/>
    </row>
    <row r="854" spans="2:2" ht="12.75" x14ac:dyDescent="0.2">
      <c r="B854" s="18"/>
    </row>
    <row r="855" spans="2:2" ht="12.75" x14ac:dyDescent="0.2">
      <c r="B855" s="18"/>
    </row>
    <row r="856" spans="2:2" ht="12.75" x14ac:dyDescent="0.2">
      <c r="B856" s="18"/>
    </row>
    <row r="857" spans="2:2" ht="12.75" x14ac:dyDescent="0.2">
      <c r="B857" s="18"/>
    </row>
    <row r="858" spans="2:2" ht="12.75" x14ac:dyDescent="0.2">
      <c r="B858" s="18"/>
    </row>
    <row r="859" spans="2:2" ht="12.75" x14ac:dyDescent="0.2">
      <c r="B859" s="18"/>
    </row>
    <row r="860" spans="2:2" ht="12.75" x14ac:dyDescent="0.2">
      <c r="B860" s="18"/>
    </row>
    <row r="861" spans="2:2" ht="12.75" x14ac:dyDescent="0.2">
      <c r="B861" s="18"/>
    </row>
    <row r="862" spans="2:2" ht="12.75" x14ac:dyDescent="0.2">
      <c r="B862" s="18"/>
    </row>
    <row r="863" spans="2:2" ht="12.75" x14ac:dyDescent="0.2">
      <c r="B863" s="18"/>
    </row>
    <row r="864" spans="2:2" ht="12.75" x14ac:dyDescent="0.2">
      <c r="B864" s="18"/>
    </row>
    <row r="865" spans="2:2" ht="12.75" x14ac:dyDescent="0.2">
      <c r="B865" s="18"/>
    </row>
    <row r="866" spans="2:2" ht="12.75" x14ac:dyDescent="0.2">
      <c r="B866" s="18"/>
    </row>
    <row r="867" spans="2:2" ht="12.75" x14ac:dyDescent="0.2">
      <c r="B867" s="18"/>
    </row>
    <row r="868" spans="2:2" ht="12.75" x14ac:dyDescent="0.2">
      <c r="B868" s="18"/>
    </row>
    <row r="869" spans="2:2" ht="12.75" x14ac:dyDescent="0.2">
      <c r="B869" s="18"/>
    </row>
    <row r="870" spans="2:2" ht="12.75" x14ac:dyDescent="0.2">
      <c r="B870" s="18"/>
    </row>
    <row r="871" spans="2:2" ht="12.75" x14ac:dyDescent="0.2">
      <c r="B871" s="18"/>
    </row>
    <row r="872" spans="2:2" ht="12.75" x14ac:dyDescent="0.2">
      <c r="B872" s="18"/>
    </row>
    <row r="873" spans="2:2" ht="12.75" x14ac:dyDescent="0.2">
      <c r="B873" s="18"/>
    </row>
    <row r="874" spans="2:2" ht="12.75" x14ac:dyDescent="0.2">
      <c r="B874" s="18"/>
    </row>
    <row r="875" spans="2:2" ht="12.75" x14ac:dyDescent="0.2">
      <c r="B875" s="18"/>
    </row>
    <row r="876" spans="2:2" ht="12.75" x14ac:dyDescent="0.2">
      <c r="B876" s="18"/>
    </row>
    <row r="877" spans="2:2" ht="12.75" x14ac:dyDescent="0.2">
      <c r="B877" s="18"/>
    </row>
    <row r="878" spans="2:2" ht="12.75" x14ac:dyDescent="0.2">
      <c r="B878" s="18"/>
    </row>
    <row r="879" spans="2:2" ht="12.75" x14ac:dyDescent="0.2">
      <c r="B879" s="18"/>
    </row>
    <row r="880" spans="2:2" ht="12.75" x14ac:dyDescent="0.2">
      <c r="B880" s="18"/>
    </row>
    <row r="881" spans="2:2" ht="12.75" x14ac:dyDescent="0.2">
      <c r="B881" s="18"/>
    </row>
    <row r="882" spans="2:2" ht="12.75" x14ac:dyDescent="0.2">
      <c r="B882" s="18"/>
    </row>
    <row r="883" spans="2:2" ht="12.75" x14ac:dyDescent="0.2">
      <c r="B883" s="18"/>
    </row>
    <row r="884" spans="2:2" ht="12.75" x14ac:dyDescent="0.2">
      <c r="B884" s="18"/>
    </row>
    <row r="885" spans="2:2" ht="12.75" x14ac:dyDescent="0.2">
      <c r="B885" s="18"/>
    </row>
    <row r="886" spans="2:2" ht="12.75" x14ac:dyDescent="0.2">
      <c r="B886" s="18"/>
    </row>
    <row r="887" spans="2:2" ht="12.75" x14ac:dyDescent="0.2">
      <c r="B887" s="18"/>
    </row>
    <row r="888" spans="2:2" ht="12.75" x14ac:dyDescent="0.2">
      <c r="B888" s="18"/>
    </row>
    <row r="889" spans="2:2" ht="12.75" x14ac:dyDescent="0.2">
      <c r="B889" s="18"/>
    </row>
    <row r="890" spans="2:2" ht="12.75" x14ac:dyDescent="0.2">
      <c r="B890" s="18"/>
    </row>
    <row r="891" spans="2:2" ht="12.75" x14ac:dyDescent="0.2">
      <c r="B891" s="18"/>
    </row>
    <row r="892" spans="2:2" ht="12.75" x14ac:dyDescent="0.2">
      <c r="B892" s="18"/>
    </row>
    <row r="893" spans="2:2" ht="12.75" x14ac:dyDescent="0.2">
      <c r="B893" s="18"/>
    </row>
    <row r="894" spans="2:2" ht="12.75" x14ac:dyDescent="0.2">
      <c r="B894" s="18"/>
    </row>
    <row r="895" spans="2:2" ht="12.75" x14ac:dyDescent="0.2">
      <c r="B895" s="18"/>
    </row>
    <row r="896" spans="2:2" ht="12.75" x14ac:dyDescent="0.2">
      <c r="B896" s="18"/>
    </row>
    <row r="897" spans="2:2" ht="12.75" x14ac:dyDescent="0.2">
      <c r="B897" s="18"/>
    </row>
    <row r="898" spans="2:2" ht="12.75" x14ac:dyDescent="0.2">
      <c r="B898" s="18"/>
    </row>
    <row r="899" spans="2:2" ht="12.75" x14ac:dyDescent="0.2">
      <c r="B899" s="18"/>
    </row>
    <row r="900" spans="2:2" ht="12.75" x14ac:dyDescent="0.2">
      <c r="B900" s="18"/>
    </row>
    <row r="901" spans="2:2" ht="12.75" x14ac:dyDescent="0.2">
      <c r="B901" s="18"/>
    </row>
    <row r="902" spans="2:2" ht="12.75" x14ac:dyDescent="0.2">
      <c r="B902" s="18"/>
    </row>
    <row r="903" spans="2:2" ht="12.75" x14ac:dyDescent="0.2">
      <c r="B903" s="18"/>
    </row>
    <row r="904" spans="2:2" ht="12.75" x14ac:dyDescent="0.2">
      <c r="B904" s="18"/>
    </row>
    <row r="905" spans="2:2" ht="12.75" x14ac:dyDescent="0.2">
      <c r="B905" s="18"/>
    </row>
    <row r="906" spans="2:2" ht="12.75" x14ac:dyDescent="0.2">
      <c r="B906" s="18"/>
    </row>
    <row r="907" spans="2:2" ht="12.75" x14ac:dyDescent="0.2">
      <c r="B907" s="18"/>
    </row>
    <row r="908" spans="2:2" ht="12.75" x14ac:dyDescent="0.2">
      <c r="B908" s="18"/>
    </row>
    <row r="909" spans="2:2" ht="12.75" x14ac:dyDescent="0.2">
      <c r="B909" s="18"/>
    </row>
    <row r="910" spans="2:2" ht="12.75" x14ac:dyDescent="0.2">
      <c r="B910" s="18"/>
    </row>
    <row r="911" spans="2:2" ht="12.75" x14ac:dyDescent="0.2">
      <c r="B911" s="18"/>
    </row>
    <row r="912" spans="2:2" ht="12.75" x14ac:dyDescent="0.2">
      <c r="B912" s="18"/>
    </row>
    <row r="913" spans="2:2" ht="12.75" x14ac:dyDescent="0.2">
      <c r="B913" s="18"/>
    </row>
    <row r="914" spans="2:2" ht="12.75" x14ac:dyDescent="0.2">
      <c r="B914" s="18"/>
    </row>
    <row r="915" spans="2:2" ht="12.75" x14ac:dyDescent="0.2">
      <c r="B915" s="18"/>
    </row>
    <row r="916" spans="2:2" ht="12.75" x14ac:dyDescent="0.2">
      <c r="B916" s="18"/>
    </row>
    <row r="917" spans="2:2" ht="12.75" x14ac:dyDescent="0.2">
      <c r="B917" s="18"/>
    </row>
    <row r="918" spans="2:2" ht="12.75" x14ac:dyDescent="0.2">
      <c r="B918" s="18"/>
    </row>
    <row r="919" spans="2:2" ht="12.75" x14ac:dyDescent="0.2">
      <c r="B919" s="18"/>
    </row>
    <row r="920" spans="2:2" ht="12.75" x14ac:dyDescent="0.2">
      <c r="B920" s="18"/>
    </row>
    <row r="921" spans="2:2" ht="12.75" x14ac:dyDescent="0.2">
      <c r="B921" s="18"/>
    </row>
    <row r="922" spans="2:2" ht="12.75" x14ac:dyDescent="0.2">
      <c r="B922" s="18"/>
    </row>
    <row r="923" spans="2:2" ht="12.75" x14ac:dyDescent="0.2">
      <c r="B923" s="18"/>
    </row>
    <row r="924" spans="2:2" ht="12.75" x14ac:dyDescent="0.2">
      <c r="B924" s="18"/>
    </row>
    <row r="925" spans="2:2" ht="12.75" x14ac:dyDescent="0.2">
      <c r="B925" s="18"/>
    </row>
    <row r="926" spans="2:2" ht="12.75" x14ac:dyDescent="0.2">
      <c r="B926" s="18"/>
    </row>
    <row r="927" spans="2:2" ht="12.75" x14ac:dyDescent="0.2">
      <c r="B927" s="18"/>
    </row>
    <row r="928" spans="2:2" ht="12.75" x14ac:dyDescent="0.2">
      <c r="B928" s="18"/>
    </row>
    <row r="929" spans="2:2" ht="12.75" x14ac:dyDescent="0.2">
      <c r="B929" s="18"/>
    </row>
    <row r="930" spans="2:2" ht="12.75" x14ac:dyDescent="0.2">
      <c r="B930" s="18"/>
    </row>
    <row r="931" spans="2:2" ht="12.75" x14ac:dyDescent="0.2">
      <c r="B931" s="18"/>
    </row>
    <row r="932" spans="2:2" ht="12.75" x14ac:dyDescent="0.2">
      <c r="B932" s="18"/>
    </row>
    <row r="933" spans="2:2" ht="12.75" x14ac:dyDescent="0.2">
      <c r="B933" s="18"/>
    </row>
    <row r="934" spans="2:2" ht="12.75" x14ac:dyDescent="0.2">
      <c r="B934" s="18"/>
    </row>
    <row r="935" spans="2:2" ht="12.75" x14ac:dyDescent="0.2">
      <c r="B935" s="18"/>
    </row>
    <row r="936" spans="2:2" ht="12.75" x14ac:dyDescent="0.2">
      <c r="B936" s="18"/>
    </row>
    <row r="937" spans="2:2" ht="12.75" x14ac:dyDescent="0.2">
      <c r="B937" s="18"/>
    </row>
    <row r="938" spans="2:2" ht="12.75" x14ac:dyDescent="0.2">
      <c r="B938" s="18"/>
    </row>
    <row r="939" spans="2:2" ht="12.75" x14ac:dyDescent="0.2">
      <c r="B939" s="18"/>
    </row>
    <row r="940" spans="2:2" ht="12.75" x14ac:dyDescent="0.2">
      <c r="B940" s="18"/>
    </row>
    <row r="941" spans="2:2" ht="12.75" x14ac:dyDescent="0.2">
      <c r="B941" s="18"/>
    </row>
    <row r="942" spans="2:2" ht="12.75" x14ac:dyDescent="0.2">
      <c r="B942" s="18"/>
    </row>
    <row r="943" spans="2:2" ht="12.75" x14ac:dyDescent="0.2">
      <c r="B943" s="18"/>
    </row>
    <row r="944" spans="2:2" ht="12.75" x14ac:dyDescent="0.2">
      <c r="B944" s="18"/>
    </row>
    <row r="945" spans="2:2" ht="12.75" x14ac:dyDescent="0.2">
      <c r="B945" s="18"/>
    </row>
    <row r="946" spans="2:2" ht="12.75" x14ac:dyDescent="0.2">
      <c r="B946" s="18"/>
    </row>
    <row r="947" spans="2:2" ht="12.75" x14ac:dyDescent="0.2">
      <c r="B947" s="18"/>
    </row>
    <row r="948" spans="2:2" ht="12.75" x14ac:dyDescent="0.2">
      <c r="B948" s="18"/>
    </row>
    <row r="949" spans="2:2" ht="12.75" x14ac:dyDescent="0.2">
      <c r="B949" s="18"/>
    </row>
    <row r="950" spans="2:2" ht="12.75" x14ac:dyDescent="0.2">
      <c r="B950" s="18"/>
    </row>
    <row r="951" spans="2:2" ht="12.75" x14ac:dyDescent="0.2">
      <c r="B951" s="18"/>
    </row>
    <row r="952" spans="2:2" ht="12.75" x14ac:dyDescent="0.2">
      <c r="B952" s="18"/>
    </row>
    <row r="953" spans="2:2" ht="12.75" x14ac:dyDescent="0.2">
      <c r="B953" s="18"/>
    </row>
    <row r="954" spans="2:2" ht="12.75" x14ac:dyDescent="0.2">
      <c r="B954" s="18"/>
    </row>
    <row r="955" spans="2:2" ht="12.75" x14ac:dyDescent="0.2">
      <c r="B955" s="18"/>
    </row>
    <row r="956" spans="2:2" ht="12.75" x14ac:dyDescent="0.2">
      <c r="B956" s="18"/>
    </row>
    <row r="957" spans="2:2" ht="12.75" x14ac:dyDescent="0.2">
      <c r="B957" s="18"/>
    </row>
    <row r="958" spans="2:2" ht="12.75" x14ac:dyDescent="0.2">
      <c r="B958" s="18"/>
    </row>
    <row r="959" spans="2:2" ht="12.75" x14ac:dyDescent="0.2">
      <c r="B959" s="18"/>
    </row>
    <row r="960" spans="2:2" ht="12.75" x14ac:dyDescent="0.2">
      <c r="B960" s="18"/>
    </row>
    <row r="961" spans="2:2" ht="12.75" x14ac:dyDescent="0.2">
      <c r="B961" s="18"/>
    </row>
    <row r="962" spans="2:2" ht="12.75" x14ac:dyDescent="0.2">
      <c r="B962" s="18"/>
    </row>
    <row r="963" spans="2:2" ht="12.75" x14ac:dyDescent="0.2">
      <c r="B963" s="18"/>
    </row>
    <row r="964" spans="2:2" ht="12.75" x14ac:dyDescent="0.2">
      <c r="B964" s="18"/>
    </row>
    <row r="965" spans="2:2" ht="12.75" x14ac:dyDescent="0.2">
      <c r="B965" s="18"/>
    </row>
    <row r="966" spans="2:2" ht="12.75" x14ac:dyDescent="0.2">
      <c r="B966" s="18"/>
    </row>
  </sheetData>
  <mergeCells count="4">
    <mergeCell ref="K2:S2"/>
    <mergeCell ref="V2:Y2"/>
    <mergeCell ref="Z2:AA2"/>
    <mergeCell ref="T32:U32"/>
  </mergeCells>
  <printOptions horizontalCentered="1" gridLines="1"/>
  <pageMargins left="0.7" right="0.7" top="0.75" bottom="0.75" header="0" footer="0"/>
  <pageSetup fitToWidth="0" pageOrder="overThenDown" orientation="portrait" cellComments="atEnd"/>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V959"/>
  <sheetViews>
    <sheetView workbookViewId="0">
      <pane ySplit="2" topLeftCell="A18" activePane="bottomLeft" state="frozen"/>
      <selection pane="bottomLeft" activeCell="B46" sqref="B46"/>
    </sheetView>
  </sheetViews>
  <sheetFormatPr defaultColWidth="12.5703125" defaultRowHeight="15.75" customHeight="1" x14ac:dyDescent="0.2"/>
  <cols>
    <col min="1" max="1" width="22.140625" customWidth="1"/>
    <col min="2" max="2" width="16.85546875" style="255" customWidth="1"/>
    <col min="3" max="3" width="14.140625" customWidth="1"/>
    <col min="4" max="4" width="9.140625" customWidth="1"/>
    <col min="5" max="5" width="12.7109375" customWidth="1"/>
    <col min="6" max="6" width="20.42578125" customWidth="1"/>
    <col min="7" max="7" width="14.28515625" customWidth="1"/>
    <col min="12" max="12" width="7.85546875" customWidth="1"/>
  </cols>
  <sheetData>
    <row r="1" spans="1:22" ht="21" customHeight="1" x14ac:dyDescent="0.2">
      <c r="A1" s="209" t="s">
        <v>192</v>
      </c>
      <c r="B1" s="248"/>
      <c r="C1" s="209"/>
      <c r="D1" s="209" t="s">
        <v>193</v>
      </c>
      <c r="E1" s="209"/>
      <c r="F1" s="213"/>
      <c r="G1" s="224">
        <v>50</v>
      </c>
      <c r="H1" s="209"/>
      <c r="I1" s="246"/>
      <c r="J1" s="238"/>
      <c r="K1" s="209"/>
      <c r="L1" s="209"/>
      <c r="M1" s="197"/>
      <c r="N1" s="197"/>
      <c r="O1" s="197"/>
      <c r="P1" s="197"/>
      <c r="Q1" s="197"/>
      <c r="R1" s="197"/>
      <c r="S1" s="197"/>
      <c r="T1" s="197"/>
      <c r="U1" s="197"/>
      <c r="V1" s="197"/>
    </row>
    <row r="2" spans="1:22" ht="21" customHeight="1" x14ac:dyDescent="0.2">
      <c r="A2" s="225" t="s">
        <v>10</v>
      </c>
      <c r="B2" s="249" t="s">
        <v>59</v>
      </c>
      <c r="C2" s="226" t="s">
        <v>60</v>
      </c>
      <c r="D2" s="226" t="s">
        <v>61</v>
      </c>
      <c r="E2" s="226" t="s">
        <v>62</v>
      </c>
      <c r="F2" s="226" t="s">
        <v>63</v>
      </c>
      <c r="G2" s="226" t="s">
        <v>64</v>
      </c>
      <c r="H2" s="226" t="s">
        <v>56</v>
      </c>
      <c r="I2" s="226" t="s">
        <v>65</v>
      </c>
      <c r="J2" s="226" t="s">
        <v>66</v>
      </c>
      <c r="K2" s="226" t="s">
        <v>67</v>
      </c>
      <c r="L2" s="226"/>
      <c r="M2" s="197"/>
      <c r="N2" s="197"/>
      <c r="O2" s="197"/>
      <c r="P2" s="197"/>
      <c r="Q2" s="197"/>
      <c r="R2" s="197"/>
      <c r="S2" s="197"/>
      <c r="T2" s="197"/>
      <c r="U2" s="197"/>
      <c r="V2" s="197"/>
    </row>
    <row r="3" spans="1:22" ht="21" customHeight="1" x14ac:dyDescent="0.2">
      <c r="A3" s="240">
        <v>45771</v>
      </c>
      <c r="B3" s="250" t="str">
        <f>IF(A3="","",TEXT(A3,"ddd"))</f>
        <v>Thu</v>
      </c>
      <c r="C3" s="196" t="str">
        <f t="shared" ref="C3:C21" si="0">IF(A3="","",TEXT(A3,"MMMM"))</f>
        <v>April</v>
      </c>
      <c r="D3" s="195">
        <v>50</v>
      </c>
      <c r="E3" s="196" t="s">
        <v>115</v>
      </c>
      <c r="F3" s="196"/>
      <c r="G3" s="196" t="s">
        <v>69</v>
      </c>
      <c r="H3" s="196">
        <v>29</v>
      </c>
      <c r="I3" s="247"/>
      <c r="J3" s="196" t="s">
        <v>74</v>
      </c>
      <c r="K3" s="196" t="s">
        <v>13</v>
      </c>
      <c r="L3" s="197"/>
      <c r="M3" s="197"/>
      <c r="N3" s="197"/>
      <c r="O3" s="197"/>
      <c r="P3" s="197"/>
      <c r="Q3" s="197"/>
      <c r="R3" s="197"/>
      <c r="S3" s="197"/>
      <c r="T3" s="197"/>
      <c r="U3" s="197"/>
      <c r="V3" s="197"/>
    </row>
    <row r="4" spans="1:22" ht="21" customHeight="1" x14ac:dyDescent="0.2">
      <c r="A4" s="240">
        <v>45778</v>
      </c>
      <c r="B4" s="250" t="str">
        <f t="shared" ref="B4:B48" si="1">IF(A4="","",TEXT(A4,"ddd"))</f>
        <v>Thu</v>
      </c>
      <c r="C4" s="196" t="str">
        <f t="shared" si="0"/>
        <v>May</v>
      </c>
      <c r="D4" s="195">
        <v>50</v>
      </c>
      <c r="E4" s="196" t="s">
        <v>115</v>
      </c>
      <c r="F4" s="196"/>
      <c r="G4" s="196" t="s">
        <v>73</v>
      </c>
      <c r="H4" s="196">
        <v>26</v>
      </c>
      <c r="I4" s="247">
        <f t="shared" ref="I4:I46" si="2">IF(A4="","",A4-A3)</f>
        <v>7</v>
      </c>
      <c r="J4" s="196" t="s">
        <v>74</v>
      </c>
      <c r="K4" s="196" t="s">
        <v>13</v>
      </c>
      <c r="L4" s="197"/>
      <c r="M4" s="197"/>
      <c r="N4" s="197"/>
      <c r="O4" s="197"/>
      <c r="P4" s="197"/>
      <c r="Q4" s="197"/>
      <c r="R4" s="197"/>
      <c r="S4" s="197"/>
      <c r="T4" s="197"/>
      <c r="U4" s="197"/>
      <c r="V4" s="197"/>
    </row>
    <row r="5" spans="1:22" ht="21" customHeight="1" x14ac:dyDescent="0.2">
      <c r="A5" s="240">
        <v>45786</v>
      </c>
      <c r="B5" s="250" t="str">
        <f t="shared" si="1"/>
        <v>Fri</v>
      </c>
      <c r="C5" s="196" t="str">
        <f t="shared" si="0"/>
        <v>May</v>
      </c>
      <c r="D5" s="195">
        <v>50</v>
      </c>
      <c r="E5" s="196" t="s">
        <v>115</v>
      </c>
      <c r="F5" s="196"/>
      <c r="G5" s="196" t="s">
        <v>73</v>
      </c>
      <c r="H5" s="196">
        <v>25</v>
      </c>
      <c r="I5" s="247">
        <f t="shared" si="2"/>
        <v>8</v>
      </c>
      <c r="J5" s="196" t="s">
        <v>79</v>
      </c>
      <c r="K5" s="196" t="s">
        <v>13</v>
      </c>
      <c r="L5" s="197"/>
      <c r="M5" s="197"/>
      <c r="N5" s="197"/>
      <c r="O5" s="197"/>
      <c r="P5" s="197"/>
      <c r="Q5" s="197"/>
      <c r="R5" s="197"/>
      <c r="S5" s="197"/>
      <c r="T5" s="197"/>
      <c r="U5" s="197"/>
      <c r="V5" s="197"/>
    </row>
    <row r="6" spans="1:22" ht="21" customHeight="1" x14ac:dyDescent="0.2">
      <c r="A6" s="240">
        <v>45792</v>
      </c>
      <c r="B6" s="250" t="str">
        <f t="shared" si="1"/>
        <v>Thu</v>
      </c>
      <c r="C6" s="196" t="str">
        <f t="shared" si="0"/>
        <v>May</v>
      </c>
      <c r="D6" s="195">
        <v>50</v>
      </c>
      <c r="E6" s="196" t="s">
        <v>115</v>
      </c>
      <c r="F6" s="196" t="s">
        <v>194</v>
      </c>
      <c r="G6" s="196" t="s">
        <v>69</v>
      </c>
      <c r="H6" s="196">
        <v>32</v>
      </c>
      <c r="I6" s="247">
        <f t="shared" si="2"/>
        <v>6</v>
      </c>
      <c r="J6" s="196" t="s">
        <v>74</v>
      </c>
      <c r="K6" s="196" t="s">
        <v>13</v>
      </c>
      <c r="L6" s="197"/>
      <c r="M6" s="197"/>
      <c r="N6" s="197"/>
      <c r="O6" s="197"/>
      <c r="P6" s="197"/>
      <c r="Q6" s="197"/>
      <c r="R6" s="197"/>
      <c r="S6" s="197"/>
      <c r="T6" s="197"/>
      <c r="U6" s="197"/>
      <c r="V6" s="197"/>
    </row>
    <row r="7" spans="1:22" ht="21" customHeight="1" x14ac:dyDescent="0.2">
      <c r="A7" s="240">
        <v>45797</v>
      </c>
      <c r="B7" s="250" t="str">
        <f t="shared" si="1"/>
        <v>Tue</v>
      </c>
      <c r="C7" s="196" t="str">
        <f t="shared" si="0"/>
        <v>May</v>
      </c>
      <c r="D7" s="195">
        <v>50</v>
      </c>
      <c r="E7" s="196" t="s">
        <v>116</v>
      </c>
      <c r="F7" s="196"/>
      <c r="G7" s="196" t="s">
        <v>75</v>
      </c>
      <c r="H7" s="196">
        <v>28</v>
      </c>
      <c r="I7" s="247">
        <f t="shared" si="2"/>
        <v>5</v>
      </c>
      <c r="J7" s="196" t="s">
        <v>79</v>
      </c>
      <c r="K7" s="196" t="s">
        <v>13</v>
      </c>
      <c r="L7" s="197"/>
      <c r="M7" s="197"/>
      <c r="N7" s="197"/>
      <c r="O7" s="197"/>
      <c r="P7" s="197"/>
      <c r="Q7" s="197"/>
      <c r="R7" s="197"/>
      <c r="S7" s="197"/>
      <c r="T7" s="197"/>
      <c r="U7" s="197"/>
      <c r="V7" s="197"/>
    </row>
    <row r="8" spans="1:22" ht="21" customHeight="1" x14ac:dyDescent="0.2">
      <c r="A8" s="240">
        <v>45804</v>
      </c>
      <c r="B8" s="250" t="str">
        <f t="shared" si="1"/>
        <v>Tue</v>
      </c>
      <c r="C8" s="196" t="str">
        <f t="shared" si="0"/>
        <v>May</v>
      </c>
      <c r="D8" s="199">
        <v>50</v>
      </c>
      <c r="E8" s="196" t="s">
        <v>116</v>
      </c>
      <c r="F8" s="196"/>
      <c r="G8" s="196" t="s">
        <v>73</v>
      </c>
      <c r="H8" s="201">
        <v>31</v>
      </c>
      <c r="I8" s="247">
        <f t="shared" si="2"/>
        <v>7</v>
      </c>
      <c r="J8" s="196" t="s">
        <v>79</v>
      </c>
      <c r="K8" s="196" t="s">
        <v>13</v>
      </c>
      <c r="L8" s="197"/>
      <c r="M8" s="197"/>
      <c r="N8" s="197"/>
      <c r="O8" s="197"/>
      <c r="P8" s="197"/>
      <c r="Q8" s="197"/>
      <c r="R8" s="197"/>
      <c r="S8" s="197"/>
      <c r="T8" s="197"/>
      <c r="U8" s="197"/>
      <c r="V8" s="197"/>
    </row>
    <row r="9" spans="1:22" ht="21" customHeight="1" x14ac:dyDescent="0.2">
      <c r="A9" s="240">
        <v>45812</v>
      </c>
      <c r="B9" s="250" t="str">
        <f t="shared" si="1"/>
        <v>Wed</v>
      </c>
      <c r="C9" s="196" t="str">
        <f t="shared" si="0"/>
        <v>June</v>
      </c>
      <c r="D9" s="199">
        <v>50</v>
      </c>
      <c r="E9" s="196" t="s">
        <v>116</v>
      </c>
      <c r="F9" s="196"/>
      <c r="G9" s="196" t="s">
        <v>69</v>
      </c>
      <c r="H9" s="201">
        <v>33</v>
      </c>
      <c r="I9" s="247">
        <f t="shared" si="2"/>
        <v>8</v>
      </c>
      <c r="J9" s="196" t="s">
        <v>79</v>
      </c>
      <c r="K9" s="196" t="s">
        <v>13</v>
      </c>
      <c r="L9" s="197"/>
      <c r="M9" s="197"/>
      <c r="N9" s="197"/>
      <c r="O9" s="197"/>
      <c r="P9" s="197"/>
      <c r="Q9" s="197"/>
      <c r="R9" s="197"/>
      <c r="S9" s="197"/>
      <c r="T9" s="197"/>
      <c r="U9" s="197"/>
      <c r="V9" s="197"/>
    </row>
    <row r="10" spans="1:22" ht="21" customHeight="1" x14ac:dyDescent="0.2">
      <c r="A10" s="240">
        <v>45820</v>
      </c>
      <c r="B10" s="250" t="str">
        <f t="shared" si="1"/>
        <v>Thu</v>
      </c>
      <c r="C10" s="196" t="str">
        <f t="shared" si="0"/>
        <v>June</v>
      </c>
      <c r="D10" s="199">
        <v>50</v>
      </c>
      <c r="E10" s="196" t="s">
        <v>116</v>
      </c>
      <c r="F10" s="196"/>
      <c r="G10" s="196" t="s">
        <v>78</v>
      </c>
      <c r="H10" s="201">
        <v>32</v>
      </c>
      <c r="I10" s="247">
        <f t="shared" si="2"/>
        <v>8</v>
      </c>
      <c r="J10" s="196" t="s">
        <v>79</v>
      </c>
      <c r="K10" s="196" t="s">
        <v>13</v>
      </c>
      <c r="L10" s="197"/>
      <c r="M10" s="197"/>
      <c r="N10" s="197"/>
      <c r="O10" s="197"/>
      <c r="P10" s="197"/>
      <c r="Q10" s="197"/>
      <c r="R10" s="197"/>
      <c r="S10" s="197"/>
      <c r="T10" s="197"/>
      <c r="U10" s="197"/>
      <c r="V10" s="197"/>
    </row>
    <row r="11" spans="1:22" ht="21" customHeight="1" x14ac:dyDescent="0.2">
      <c r="A11" s="240">
        <v>45826</v>
      </c>
      <c r="B11" s="250" t="str">
        <f t="shared" si="1"/>
        <v>Wed</v>
      </c>
      <c r="C11" s="196" t="str">
        <f t="shared" si="0"/>
        <v>June</v>
      </c>
      <c r="D11" s="199">
        <v>50</v>
      </c>
      <c r="E11" s="196" t="s">
        <v>116</v>
      </c>
      <c r="F11" s="196"/>
      <c r="G11" s="196" t="s">
        <v>73</v>
      </c>
      <c r="H11" s="201">
        <v>27</v>
      </c>
      <c r="I11" s="247">
        <f t="shared" si="2"/>
        <v>6</v>
      </c>
      <c r="J11" s="196" t="s">
        <v>79</v>
      </c>
      <c r="K11" s="196" t="s">
        <v>13</v>
      </c>
      <c r="L11" s="197"/>
      <c r="M11" s="197"/>
      <c r="N11" s="197"/>
      <c r="O11" s="197"/>
      <c r="P11" s="197"/>
      <c r="Q11" s="197"/>
      <c r="R11" s="197"/>
      <c r="S11" s="197"/>
      <c r="T11" s="197"/>
      <c r="U11" s="197"/>
      <c r="V11" s="197"/>
    </row>
    <row r="12" spans="1:22" ht="21" customHeight="1" x14ac:dyDescent="0.2">
      <c r="A12" s="240">
        <v>45835</v>
      </c>
      <c r="B12" s="250" t="str">
        <f t="shared" si="1"/>
        <v>Fri</v>
      </c>
      <c r="C12" s="196" t="str">
        <f t="shared" si="0"/>
        <v>June</v>
      </c>
      <c r="D12" s="199">
        <v>50</v>
      </c>
      <c r="E12" s="196" t="s">
        <v>116</v>
      </c>
      <c r="F12" s="196"/>
      <c r="G12" s="196" t="s">
        <v>69</v>
      </c>
      <c r="H12" s="201">
        <v>32</v>
      </c>
      <c r="I12" s="247">
        <f t="shared" si="2"/>
        <v>9</v>
      </c>
      <c r="J12" s="196" t="s">
        <v>70</v>
      </c>
      <c r="K12" s="196" t="s">
        <v>13</v>
      </c>
      <c r="L12" s="197"/>
      <c r="M12" s="197"/>
      <c r="N12" s="197"/>
      <c r="O12" s="197"/>
      <c r="P12" s="197"/>
      <c r="Q12" s="197"/>
      <c r="R12" s="197"/>
      <c r="S12" s="197"/>
      <c r="T12" s="197"/>
      <c r="U12" s="197"/>
      <c r="V12" s="197"/>
    </row>
    <row r="13" spans="1:22" ht="21" customHeight="1" x14ac:dyDescent="0.2">
      <c r="A13" s="240">
        <v>45841</v>
      </c>
      <c r="B13" s="250" t="str">
        <f t="shared" si="1"/>
        <v>Thu</v>
      </c>
      <c r="C13" s="196" t="str">
        <f t="shared" si="0"/>
        <v>July</v>
      </c>
      <c r="D13" s="199">
        <v>50</v>
      </c>
      <c r="E13" s="196" t="s">
        <v>116</v>
      </c>
      <c r="F13" s="196"/>
      <c r="G13" s="196" t="s">
        <v>73</v>
      </c>
      <c r="H13" s="201">
        <v>31</v>
      </c>
      <c r="I13" s="247">
        <f t="shared" si="2"/>
        <v>6</v>
      </c>
      <c r="J13" s="196" t="s">
        <v>70</v>
      </c>
      <c r="K13" s="196" t="s">
        <v>13</v>
      </c>
      <c r="L13" s="197"/>
      <c r="M13" s="197"/>
      <c r="N13" s="197"/>
      <c r="O13" s="197"/>
      <c r="P13" s="197"/>
      <c r="Q13" s="197"/>
      <c r="R13" s="197"/>
      <c r="S13" s="197"/>
      <c r="T13" s="197"/>
      <c r="U13" s="197"/>
      <c r="V13" s="197"/>
    </row>
    <row r="14" spans="1:22" ht="21" customHeight="1" x14ac:dyDescent="0.2">
      <c r="A14" s="240">
        <v>45848</v>
      </c>
      <c r="B14" s="250" t="str">
        <f t="shared" si="1"/>
        <v>Thu</v>
      </c>
      <c r="C14" s="196" t="str">
        <f t="shared" si="0"/>
        <v>July</v>
      </c>
      <c r="D14" s="199">
        <v>50</v>
      </c>
      <c r="E14" s="196" t="s">
        <v>116</v>
      </c>
      <c r="F14" s="196"/>
      <c r="G14" s="196" t="s">
        <v>69</v>
      </c>
      <c r="H14" s="201">
        <v>33</v>
      </c>
      <c r="I14" s="247">
        <f t="shared" si="2"/>
        <v>7</v>
      </c>
      <c r="J14" s="196" t="s">
        <v>70</v>
      </c>
      <c r="K14" s="196" t="s">
        <v>13</v>
      </c>
      <c r="L14" s="197"/>
      <c r="M14" s="197"/>
      <c r="N14" s="197"/>
      <c r="O14" s="197"/>
      <c r="P14" s="197"/>
      <c r="Q14" s="197"/>
      <c r="R14" s="197"/>
      <c r="S14" s="197"/>
      <c r="T14" s="197"/>
      <c r="U14" s="197"/>
      <c r="V14" s="197"/>
    </row>
    <row r="15" spans="1:22" ht="21" customHeight="1" x14ac:dyDescent="0.2">
      <c r="A15" s="240">
        <v>45855</v>
      </c>
      <c r="B15" s="250" t="str">
        <f t="shared" si="1"/>
        <v>Thu</v>
      </c>
      <c r="C15" s="196" t="str">
        <f t="shared" si="0"/>
        <v>July</v>
      </c>
      <c r="D15" s="195">
        <v>50</v>
      </c>
      <c r="E15" s="196" t="s">
        <v>116</v>
      </c>
      <c r="F15" s="196"/>
      <c r="G15" s="196" t="s">
        <v>75</v>
      </c>
      <c r="H15" s="201">
        <v>27</v>
      </c>
      <c r="I15" s="247">
        <f t="shared" si="2"/>
        <v>7</v>
      </c>
      <c r="J15" s="196" t="s">
        <v>70</v>
      </c>
      <c r="K15" s="196" t="s">
        <v>13</v>
      </c>
      <c r="L15" s="197"/>
      <c r="M15" s="197"/>
      <c r="N15" s="197"/>
      <c r="O15" s="197"/>
      <c r="P15" s="197"/>
      <c r="Q15" s="197"/>
      <c r="R15" s="197"/>
      <c r="S15" s="197"/>
      <c r="T15" s="197"/>
      <c r="U15" s="197"/>
      <c r="V15" s="197"/>
    </row>
    <row r="16" spans="1:22" ht="21" customHeight="1" x14ac:dyDescent="0.2">
      <c r="A16" s="240">
        <v>45868</v>
      </c>
      <c r="B16" s="250" t="str">
        <f t="shared" si="1"/>
        <v>Wed</v>
      </c>
      <c r="C16" s="194" t="str">
        <f t="shared" si="0"/>
        <v>July</v>
      </c>
      <c r="D16" s="199">
        <v>50</v>
      </c>
      <c r="E16" s="196" t="s">
        <v>76</v>
      </c>
      <c r="F16" s="196"/>
      <c r="G16" s="196" t="s">
        <v>73</v>
      </c>
      <c r="H16" s="201">
        <v>31</v>
      </c>
      <c r="I16" s="247">
        <f t="shared" si="2"/>
        <v>13</v>
      </c>
      <c r="J16" s="196" t="s">
        <v>74</v>
      </c>
      <c r="K16" s="196" t="s">
        <v>13</v>
      </c>
      <c r="L16" s="197"/>
      <c r="M16" s="197"/>
      <c r="N16" s="197"/>
      <c r="O16" s="197"/>
      <c r="P16" s="197"/>
      <c r="Q16" s="197"/>
      <c r="R16" s="197"/>
      <c r="S16" s="197"/>
      <c r="T16" s="197"/>
      <c r="U16" s="197"/>
      <c r="V16" s="197"/>
    </row>
    <row r="17" spans="1:22" ht="21" customHeight="1" x14ac:dyDescent="0.2">
      <c r="A17" s="240">
        <v>45876</v>
      </c>
      <c r="B17" s="250" t="str">
        <f>IF(A17="","",TEXT(A17,"ddd"))</f>
        <v>Thu</v>
      </c>
      <c r="C17" s="196" t="str">
        <f t="shared" si="0"/>
        <v>August</v>
      </c>
      <c r="D17" s="199">
        <v>50</v>
      </c>
      <c r="E17" s="196" t="s">
        <v>76</v>
      </c>
      <c r="F17" s="196"/>
      <c r="G17" s="196" t="s">
        <v>73</v>
      </c>
      <c r="H17" s="201">
        <v>33</v>
      </c>
      <c r="I17" s="247">
        <f t="shared" si="2"/>
        <v>8</v>
      </c>
      <c r="J17" s="196" t="s">
        <v>74</v>
      </c>
      <c r="K17" s="196" t="s">
        <v>13</v>
      </c>
      <c r="L17" s="197"/>
      <c r="M17" s="197"/>
      <c r="N17" s="197"/>
      <c r="O17" s="197"/>
      <c r="P17" s="197"/>
      <c r="Q17" s="197"/>
      <c r="R17" s="197"/>
      <c r="S17" s="197"/>
      <c r="T17" s="197"/>
      <c r="U17" s="197"/>
      <c r="V17" s="197"/>
    </row>
    <row r="18" spans="1:22" ht="21" customHeight="1" x14ac:dyDescent="0.2">
      <c r="A18" s="240">
        <v>45883</v>
      </c>
      <c r="B18" s="250" t="str">
        <f t="shared" si="1"/>
        <v>Thu</v>
      </c>
      <c r="C18" s="196" t="str">
        <f t="shared" si="0"/>
        <v>August</v>
      </c>
      <c r="D18" s="199">
        <v>50</v>
      </c>
      <c r="E18" s="196" t="s">
        <v>76</v>
      </c>
      <c r="F18" s="196"/>
      <c r="G18" s="196" t="s">
        <v>69</v>
      </c>
      <c r="H18" s="201">
        <v>33</v>
      </c>
      <c r="I18" s="247">
        <f t="shared" si="2"/>
        <v>7</v>
      </c>
      <c r="J18" s="196" t="s">
        <v>81</v>
      </c>
      <c r="K18" s="196" t="s">
        <v>13</v>
      </c>
      <c r="L18" s="197"/>
      <c r="M18" s="197"/>
      <c r="N18" s="197"/>
      <c r="O18" s="197"/>
      <c r="P18" s="197"/>
      <c r="Q18" s="197"/>
      <c r="R18" s="197"/>
      <c r="S18" s="197"/>
      <c r="T18" s="197"/>
      <c r="U18" s="197"/>
      <c r="V18" s="197"/>
    </row>
    <row r="19" spans="1:22" ht="21" customHeight="1" x14ac:dyDescent="0.2">
      <c r="A19" s="240">
        <v>45890</v>
      </c>
      <c r="B19" s="250" t="str">
        <f t="shared" si="1"/>
        <v>Thu</v>
      </c>
      <c r="C19" s="196" t="str">
        <f t="shared" si="0"/>
        <v>August</v>
      </c>
      <c r="D19" s="199">
        <v>50</v>
      </c>
      <c r="E19" s="196" t="s">
        <v>76</v>
      </c>
      <c r="F19" s="196"/>
      <c r="G19" s="196" t="s">
        <v>73</v>
      </c>
      <c r="H19" s="201">
        <v>34</v>
      </c>
      <c r="I19" s="247">
        <f t="shared" si="2"/>
        <v>7</v>
      </c>
      <c r="J19" s="196" t="s">
        <v>79</v>
      </c>
      <c r="K19" s="196" t="s">
        <v>80</v>
      </c>
      <c r="L19" s="197"/>
      <c r="M19" s="197"/>
      <c r="N19" s="197"/>
      <c r="O19" s="197"/>
      <c r="P19" s="197"/>
      <c r="Q19" s="197"/>
      <c r="R19" s="197"/>
      <c r="S19" s="197"/>
      <c r="T19" s="197"/>
      <c r="U19" s="197"/>
      <c r="V19" s="197"/>
    </row>
    <row r="20" spans="1:22" ht="21" customHeight="1" x14ac:dyDescent="0.2">
      <c r="A20" s="240">
        <v>45896</v>
      </c>
      <c r="B20" s="250" t="str">
        <f t="shared" si="1"/>
        <v>Wed</v>
      </c>
      <c r="C20" s="196" t="str">
        <f t="shared" si="0"/>
        <v>August</v>
      </c>
      <c r="D20" s="199">
        <v>50</v>
      </c>
      <c r="E20" s="196" t="s">
        <v>76</v>
      </c>
      <c r="F20" s="196"/>
      <c r="G20" s="196" t="s">
        <v>69</v>
      </c>
      <c r="H20" s="201">
        <v>31</v>
      </c>
      <c r="I20" s="247">
        <f t="shared" si="2"/>
        <v>6</v>
      </c>
      <c r="J20" s="196" t="s">
        <v>79</v>
      </c>
      <c r="K20" s="196" t="s">
        <v>80</v>
      </c>
      <c r="L20" s="197"/>
      <c r="M20" s="197"/>
      <c r="N20" s="197"/>
      <c r="O20" s="197"/>
      <c r="P20" s="197"/>
      <c r="Q20" s="197"/>
      <c r="R20" s="197"/>
      <c r="S20" s="197"/>
      <c r="T20" s="197"/>
      <c r="U20" s="197"/>
      <c r="V20" s="197"/>
    </row>
    <row r="21" spans="1:22" ht="21" customHeight="1" x14ac:dyDescent="0.2">
      <c r="A21" s="240">
        <v>45903</v>
      </c>
      <c r="B21" s="250" t="str">
        <f t="shared" si="1"/>
        <v>Wed</v>
      </c>
      <c r="C21" s="196" t="str">
        <f t="shared" si="0"/>
        <v>September</v>
      </c>
      <c r="D21" s="199">
        <v>50</v>
      </c>
      <c r="E21" s="196" t="s">
        <v>76</v>
      </c>
      <c r="F21" s="196"/>
      <c r="G21" s="196" t="s">
        <v>73</v>
      </c>
      <c r="H21" s="201">
        <v>29</v>
      </c>
      <c r="I21" s="247">
        <f t="shared" si="2"/>
        <v>7</v>
      </c>
      <c r="J21" s="196" t="s">
        <v>79</v>
      </c>
      <c r="K21" s="196" t="s">
        <v>80</v>
      </c>
      <c r="L21" s="197"/>
      <c r="M21" s="197"/>
      <c r="N21" s="197"/>
      <c r="O21" s="197"/>
      <c r="P21" s="197"/>
      <c r="Q21" s="197"/>
      <c r="R21" s="197"/>
      <c r="S21" s="197"/>
      <c r="T21" s="197"/>
      <c r="U21" s="197"/>
      <c r="V21" s="197"/>
    </row>
    <row r="22" spans="1:22" ht="21" customHeight="1" x14ac:dyDescent="0.2">
      <c r="A22" s="240"/>
      <c r="B22" s="250" t="str">
        <f t="shared" si="1"/>
        <v/>
      </c>
      <c r="C22" s="196"/>
      <c r="D22" s="199"/>
      <c r="E22" s="196"/>
      <c r="F22" s="196"/>
      <c r="G22" s="196"/>
      <c r="H22" s="197"/>
      <c r="I22" s="247" t="str">
        <f t="shared" si="2"/>
        <v/>
      </c>
      <c r="J22" s="196"/>
      <c r="K22" s="196"/>
      <c r="L22" s="197"/>
      <c r="M22" s="197"/>
      <c r="N22" s="197"/>
      <c r="O22" s="197"/>
      <c r="P22" s="197"/>
      <c r="Q22" s="197"/>
      <c r="R22" s="197"/>
      <c r="S22" s="197"/>
      <c r="T22" s="197"/>
      <c r="U22" s="197"/>
      <c r="V22" s="197"/>
    </row>
    <row r="23" spans="1:22" ht="21" customHeight="1" x14ac:dyDescent="0.2">
      <c r="A23" s="240"/>
      <c r="B23" s="250" t="str">
        <f t="shared" si="1"/>
        <v/>
      </c>
      <c r="C23" s="196"/>
      <c r="D23" s="199"/>
      <c r="E23" s="196"/>
      <c r="F23" s="196"/>
      <c r="G23" s="196"/>
      <c r="H23" s="197"/>
      <c r="I23" s="247" t="str">
        <f t="shared" si="2"/>
        <v/>
      </c>
      <c r="J23" s="196"/>
      <c r="K23" s="196"/>
      <c r="L23" s="197"/>
      <c r="M23" s="197"/>
      <c r="N23" s="197"/>
      <c r="O23" s="197"/>
      <c r="P23" s="197"/>
      <c r="Q23" s="197"/>
      <c r="R23" s="197"/>
      <c r="S23" s="197"/>
      <c r="T23" s="197"/>
      <c r="U23" s="197"/>
      <c r="V23" s="197"/>
    </row>
    <row r="24" spans="1:22" ht="21" customHeight="1" x14ac:dyDescent="0.25">
      <c r="A24" s="240"/>
      <c r="B24" s="250" t="str">
        <f t="shared" si="1"/>
        <v/>
      </c>
      <c r="C24" s="196"/>
      <c r="D24" s="199"/>
      <c r="E24" s="196"/>
      <c r="F24" s="196"/>
      <c r="G24" s="196"/>
      <c r="H24" s="197"/>
      <c r="I24" s="247" t="str">
        <f t="shared" si="2"/>
        <v/>
      </c>
      <c r="J24" s="196"/>
      <c r="K24" s="196"/>
      <c r="L24" s="197"/>
      <c r="M24" s="202" t="s">
        <v>74</v>
      </c>
      <c r="N24" s="202" t="s">
        <v>70</v>
      </c>
      <c r="O24" s="202" t="s">
        <v>79</v>
      </c>
      <c r="P24" s="202" t="s">
        <v>81</v>
      </c>
      <c r="Q24" s="197"/>
      <c r="R24" s="197"/>
      <c r="S24" s="197"/>
      <c r="T24" s="197"/>
      <c r="U24" s="197"/>
      <c r="V24" s="197"/>
    </row>
    <row r="25" spans="1:22" ht="21" customHeight="1" x14ac:dyDescent="0.2">
      <c r="A25" s="240"/>
      <c r="B25" s="250" t="str">
        <f t="shared" si="1"/>
        <v/>
      </c>
      <c r="C25" s="196"/>
      <c r="D25" s="199"/>
      <c r="E25" s="196"/>
      <c r="F25" s="196"/>
      <c r="G25" s="196"/>
      <c r="H25" s="197"/>
      <c r="I25" s="247" t="str">
        <f t="shared" si="2"/>
        <v/>
      </c>
      <c r="J25" s="196"/>
      <c r="K25" s="196"/>
      <c r="L25" s="197"/>
      <c r="M25" s="203">
        <f t="shared" ref="M25:P25" si="3">COUNTIF($J$3:$J$50,M24)</f>
        <v>5</v>
      </c>
      <c r="N25" s="203">
        <f t="shared" si="3"/>
        <v>4</v>
      </c>
      <c r="O25" s="203">
        <f t="shared" si="3"/>
        <v>9</v>
      </c>
      <c r="P25" s="203">
        <f t="shared" si="3"/>
        <v>1</v>
      </c>
      <c r="Q25" s="197"/>
      <c r="R25" s="197"/>
      <c r="S25" s="197"/>
      <c r="T25" s="197"/>
      <c r="U25" s="197"/>
      <c r="V25" s="197"/>
    </row>
    <row r="26" spans="1:22" ht="21" customHeight="1" x14ac:dyDescent="0.2">
      <c r="A26" s="240"/>
      <c r="B26" s="250" t="str">
        <f t="shared" si="1"/>
        <v/>
      </c>
      <c r="C26" s="196" t="str">
        <f>IF(A26="","",TEXT(A26,"MMMM"))</f>
        <v/>
      </c>
      <c r="D26" s="199"/>
      <c r="E26" s="196"/>
      <c r="F26" s="196"/>
      <c r="G26" s="196"/>
      <c r="H26" s="197"/>
      <c r="I26" s="247" t="str">
        <f t="shared" si="2"/>
        <v/>
      </c>
      <c r="J26" s="196"/>
      <c r="K26" s="196"/>
      <c r="L26" s="197"/>
      <c r="M26" s="201"/>
      <c r="N26" s="201"/>
      <c r="O26" s="201"/>
      <c r="P26" s="201"/>
      <c r="Q26" s="197"/>
      <c r="R26" s="197"/>
      <c r="S26" s="197"/>
      <c r="T26" s="197"/>
      <c r="U26" s="197"/>
      <c r="V26" s="197"/>
    </row>
    <row r="27" spans="1:22" ht="21" customHeight="1" x14ac:dyDescent="0.25">
      <c r="A27" s="196"/>
      <c r="B27" s="250" t="str">
        <f t="shared" si="1"/>
        <v/>
      </c>
      <c r="C27" s="196"/>
      <c r="D27" s="196"/>
      <c r="E27" s="196"/>
      <c r="F27" s="196"/>
      <c r="G27" s="197"/>
      <c r="H27" s="197"/>
      <c r="I27" s="247" t="str">
        <f t="shared" si="2"/>
        <v/>
      </c>
      <c r="J27" s="197"/>
      <c r="K27" s="197"/>
      <c r="L27" s="197"/>
      <c r="M27" s="202" t="s">
        <v>13</v>
      </c>
      <c r="N27" s="202" t="s">
        <v>80</v>
      </c>
      <c r="O27" s="201"/>
      <c r="P27" s="204"/>
      <c r="Q27" s="197"/>
      <c r="R27" s="197"/>
      <c r="S27" s="197"/>
      <c r="T27" s="197"/>
      <c r="U27" s="197"/>
      <c r="V27" s="197"/>
    </row>
    <row r="28" spans="1:22" ht="21" customHeight="1" x14ac:dyDescent="0.2">
      <c r="A28" s="196"/>
      <c r="B28" s="250" t="str">
        <f t="shared" si="1"/>
        <v/>
      </c>
      <c r="C28" s="196"/>
      <c r="D28" s="196"/>
      <c r="E28" s="196"/>
      <c r="F28" s="196"/>
      <c r="G28" s="197"/>
      <c r="H28" s="197"/>
      <c r="I28" s="247" t="str">
        <f t="shared" si="2"/>
        <v/>
      </c>
      <c r="J28" s="197"/>
      <c r="K28" s="197"/>
      <c r="L28" s="197"/>
      <c r="M28" s="203">
        <f t="shared" ref="M28:N28" si="4">COUNTIF($K$3:$K$66,M27)</f>
        <v>16</v>
      </c>
      <c r="N28" s="203">
        <f t="shared" si="4"/>
        <v>3</v>
      </c>
      <c r="O28" s="201"/>
      <c r="P28" s="204"/>
      <c r="Q28" s="197"/>
      <c r="R28" s="197"/>
      <c r="S28" s="197"/>
      <c r="T28" s="197"/>
      <c r="U28" s="197"/>
      <c r="V28" s="197"/>
    </row>
    <row r="29" spans="1:22" ht="21" customHeight="1" x14ac:dyDescent="0.2">
      <c r="A29" s="196"/>
      <c r="B29" s="250" t="str">
        <f t="shared" si="1"/>
        <v/>
      </c>
      <c r="C29" s="196"/>
      <c r="D29" s="196"/>
      <c r="E29" s="196"/>
      <c r="F29" s="196"/>
      <c r="G29" s="197"/>
      <c r="H29" s="197"/>
      <c r="I29" s="247" t="str">
        <f t="shared" si="2"/>
        <v/>
      </c>
      <c r="J29" s="197"/>
      <c r="K29" s="197"/>
      <c r="L29" s="197"/>
      <c r="M29" s="197"/>
      <c r="N29" s="197"/>
      <c r="O29" s="197"/>
      <c r="P29" s="197"/>
      <c r="Q29" s="197"/>
      <c r="R29" s="197"/>
      <c r="S29" s="197"/>
      <c r="T29" s="197"/>
      <c r="U29" s="197"/>
      <c r="V29" s="197"/>
    </row>
    <row r="30" spans="1:22" ht="21" customHeight="1" x14ac:dyDescent="0.2">
      <c r="A30" s="196"/>
      <c r="B30" s="250" t="str">
        <f t="shared" si="1"/>
        <v/>
      </c>
      <c r="C30" s="196"/>
      <c r="D30" s="196"/>
      <c r="E30" s="196"/>
      <c r="F30" s="196"/>
      <c r="G30" s="197"/>
      <c r="H30" s="197"/>
      <c r="I30" s="247" t="str">
        <f t="shared" si="2"/>
        <v/>
      </c>
      <c r="J30" s="197"/>
      <c r="K30" s="197"/>
      <c r="L30" s="197"/>
      <c r="M30" s="197"/>
      <c r="N30" s="197"/>
      <c r="O30" s="197"/>
      <c r="P30" s="197"/>
      <c r="Q30" s="197"/>
      <c r="R30" s="197"/>
      <c r="S30" s="197"/>
      <c r="T30" s="197"/>
      <c r="U30" s="197"/>
      <c r="V30" s="197"/>
    </row>
    <row r="31" spans="1:22" ht="21" customHeight="1" x14ac:dyDescent="0.2">
      <c r="A31" s="196"/>
      <c r="B31" s="250" t="str">
        <f t="shared" si="1"/>
        <v/>
      </c>
      <c r="C31" s="196"/>
      <c r="D31" s="196"/>
      <c r="E31" s="196"/>
      <c r="F31" s="196"/>
      <c r="G31" s="197"/>
      <c r="H31" s="197"/>
      <c r="I31" s="247" t="str">
        <f t="shared" si="2"/>
        <v/>
      </c>
      <c r="J31" s="197"/>
      <c r="K31" s="197"/>
      <c r="L31" s="197"/>
      <c r="M31" s="197"/>
      <c r="N31" s="197"/>
      <c r="O31" s="197"/>
      <c r="P31" s="197"/>
      <c r="Q31" s="197"/>
      <c r="R31" s="197"/>
      <c r="S31" s="197"/>
      <c r="T31" s="197"/>
      <c r="U31" s="197"/>
      <c r="V31" s="197"/>
    </row>
    <row r="32" spans="1:22" ht="21" customHeight="1" x14ac:dyDescent="0.2">
      <c r="A32" s="196"/>
      <c r="B32" s="250" t="str">
        <f t="shared" si="1"/>
        <v/>
      </c>
      <c r="C32" s="196"/>
      <c r="D32" s="196"/>
      <c r="E32" s="196"/>
      <c r="F32" s="196"/>
      <c r="G32" s="197"/>
      <c r="H32" s="197"/>
      <c r="I32" s="247" t="str">
        <f t="shared" si="2"/>
        <v/>
      </c>
      <c r="J32" s="197"/>
      <c r="K32" s="197"/>
      <c r="L32" s="197"/>
      <c r="M32" s="197"/>
      <c r="N32" s="197"/>
      <c r="O32" s="197"/>
      <c r="P32" s="197"/>
      <c r="Q32" s="197"/>
      <c r="R32" s="197"/>
      <c r="S32" s="197"/>
      <c r="T32" s="197"/>
      <c r="U32" s="197"/>
      <c r="V32" s="197"/>
    </row>
    <row r="33" spans="1:22" ht="21" customHeight="1" x14ac:dyDescent="0.2">
      <c r="A33" s="196"/>
      <c r="B33" s="250" t="str">
        <f t="shared" si="1"/>
        <v/>
      </c>
      <c r="C33" s="196"/>
      <c r="D33" s="196"/>
      <c r="E33" s="196"/>
      <c r="F33" s="196"/>
      <c r="G33" s="197"/>
      <c r="H33" s="197"/>
      <c r="I33" s="247" t="str">
        <f t="shared" si="2"/>
        <v/>
      </c>
      <c r="J33" s="197"/>
      <c r="K33" s="197"/>
      <c r="L33" s="197"/>
      <c r="M33" s="197"/>
      <c r="N33" s="197"/>
      <c r="O33" s="197"/>
      <c r="P33" s="197"/>
      <c r="Q33" s="197"/>
      <c r="R33" s="197"/>
      <c r="S33" s="197"/>
      <c r="T33" s="197"/>
      <c r="U33" s="197"/>
      <c r="V33" s="197"/>
    </row>
    <row r="34" spans="1:22" ht="21" customHeight="1" x14ac:dyDescent="0.2">
      <c r="A34" s="196"/>
      <c r="B34" s="250" t="str">
        <f t="shared" si="1"/>
        <v/>
      </c>
      <c r="C34" s="196"/>
      <c r="D34" s="196"/>
      <c r="E34" s="196"/>
      <c r="F34" s="196"/>
      <c r="G34" s="197"/>
      <c r="H34" s="197"/>
      <c r="I34" s="247" t="str">
        <f t="shared" si="2"/>
        <v/>
      </c>
      <c r="J34" s="197"/>
      <c r="K34" s="197"/>
      <c r="L34" s="197"/>
      <c r="M34" s="197"/>
      <c r="N34" s="197"/>
      <c r="O34" s="197"/>
      <c r="P34" s="197"/>
      <c r="Q34" s="197"/>
      <c r="R34" s="197"/>
      <c r="S34" s="197"/>
      <c r="T34" s="197"/>
      <c r="U34" s="197"/>
      <c r="V34" s="197"/>
    </row>
    <row r="35" spans="1:22" ht="21" customHeight="1" x14ac:dyDescent="0.2">
      <c r="A35" s="196"/>
      <c r="B35" s="250" t="str">
        <f t="shared" si="1"/>
        <v/>
      </c>
      <c r="C35" s="196"/>
      <c r="D35" s="196"/>
      <c r="E35" s="196"/>
      <c r="F35" s="196"/>
      <c r="G35" s="197"/>
      <c r="H35" s="197"/>
      <c r="I35" s="247" t="str">
        <f t="shared" si="2"/>
        <v/>
      </c>
      <c r="J35" s="197"/>
      <c r="K35" s="197"/>
      <c r="L35" s="197"/>
      <c r="M35" s="197"/>
      <c r="N35" s="197"/>
      <c r="O35" s="197"/>
      <c r="P35" s="197"/>
      <c r="Q35" s="197"/>
      <c r="R35" s="197"/>
      <c r="S35" s="197"/>
      <c r="T35" s="197"/>
      <c r="U35" s="197"/>
      <c r="V35" s="197"/>
    </row>
    <row r="36" spans="1:22" ht="21" customHeight="1" x14ac:dyDescent="0.2">
      <c r="A36" s="196"/>
      <c r="B36" s="250" t="str">
        <f t="shared" si="1"/>
        <v/>
      </c>
      <c r="C36" s="196"/>
      <c r="D36" s="196"/>
      <c r="E36" s="196"/>
      <c r="F36" s="196"/>
      <c r="G36" s="197"/>
      <c r="H36" s="197"/>
      <c r="I36" s="247" t="str">
        <f t="shared" si="2"/>
        <v/>
      </c>
      <c r="J36" s="197"/>
      <c r="K36" s="197"/>
      <c r="L36" s="197"/>
      <c r="M36" s="197"/>
      <c r="N36" s="197"/>
      <c r="O36" s="197"/>
      <c r="P36" s="197"/>
      <c r="Q36" s="197"/>
      <c r="R36" s="197"/>
      <c r="S36" s="197"/>
      <c r="T36" s="197"/>
      <c r="U36" s="197"/>
      <c r="V36" s="197"/>
    </row>
    <row r="37" spans="1:22" ht="21" customHeight="1" x14ac:dyDescent="0.2">
      <c r="A37" s="196"/>
      <c r="B37" s="250" t="str">
        <f t="shared" si="1"/>
        <v/>
      </c>
      <c r="C37" s="196"/>
      <c r="D37" s="196"/>
      <c r="E37" s="196"/>
      <c r="F37" s="196"/>
      <c r="G37" s="197"/>
      <c r="H37" s="197"/>
      <c r="I37" s="247" t="str">
        <f t="shared" si="2"/>
        <v/>
      </c>
      <c r="J37" s="197"/>
      <c r="K37" s="197"/>
      <c r="L37" s="197"/>
      <c r="M37" s="197"/>
      <c r="N37" s="197"/>
      <c r="O37" s="197"/>
      <c r="P37" s="197"/>
      <c r="Q37" s="197"/>
      <c r="R37" s="197"/>
      <c r="S37" s="197"/>
      <c r="T37" s="197"/>
      <c r="U37" s="197"/>
      <c r="V37" s="197"/>
    </row>
    <row r="38" spans="1:22" ht="21" customHeight="1" x14ac:dyDescent="0.2">
      <c r="A38" s="196"/>
      <c r="B38" s="250" t="str">
        <f t="shared" si="1"/>
        <v/>
      </c>
      <c r="C38" s="196"/>
      <c r="D38" s="196"/>
      <c r="E38" s="196"/>
      <c r="F38" s="196"/>
      <c r="G38" s="197"/>
      <c r="H38" s="197"/>
      <c r="I38" s="247" t="str">
        <f t="shared" si="2"/>
        <v/>
      </c>
      <c r="J38" s="197"/>
      <c r="K38" s="197"/>
      <c r="L38" s="197"/>
      <c r="M38" s="197"/>
      <c r="N38" s="197"/>
      <c r="O38" s="197"/>
      <c r="P38" s="197"/>
      <c r="Q38" s="197"/>
      <c r="R38" s="197"/>
      <c r="S38" s="197"/>
      <c r="T38" s="197"/>
      <c r="U38" s="197"/>
      <c r="V38" s="197"/>
    </row>
    <row r="39" spans="1:22" ht="21" customHeight="1" x14ac:dyDescent="0.2">
      <c r="A39" s="196"/>
      <c r="B39" s="250" t="str">
        <f t="shared" si="1"/>
        <v/>
      </c>
      <c r="C39" s="196"/>
      <c r="D39" s="196"/>
      <c r="E39" s="196"/>
      <c r="F39" s="196"/>
      <c r="G39" s="197"/>
      <c r="H39" s="197"/>
      <c r="I39" s="247" t="str">
        <f t="shared" si="2"/>
        <v/>
      </c>
      <c r="J39" s="197"/>
      <c r="K39" s="197"/>
      <c r="L39" s="197"/>
      <c r="M39" s="197"/>
      <c r="N39" s="197"/>
      <c r="O39" s="197"/>
      <c r="P39" s="197"/>
      <c r="Q39" s="197"/>
      <c r="R39" s="197"/>
      <c r="S39" s="197"/>
      <c r="T39" s="197"/>
      <c r="U39" s="197"/>
      <c r="V39" s="197"/>
    </row>
    <row r="40" spans="1:22" ht="21" customHeight="1" x14ac:dyDescent="0.2">
      <c r="A40" s="196"/>
      <c r="B40" s="250" t="str">
        <f t="shared" si="1"/>
        <v/>
      </c>
      <c r="C40" s="196"/>
      <c r="D40" s="196"/>
      <c r="E40" s="196"/>
      <c r="F40" s="196"/>
      <c r="G40" s="197"/>
      <c r="H40" s="197"/>
      <c r="I40" s="247" t="str">
        <f t="shared" si="2"/>
        <v/>
      </c>
      <c r="J40" s="197"/>
      <c r="K40" s="197"/>
      <c r="L40" s="197"/>
      <c r="M40" s="197"/>
      <c r="N40" s="197"/>
      <c r="O40" s="197"/>
      <c r="P40" s="197"/>
      <c r="Q40" s="197"/>
      <c r="R40" s="197"/>
      <c r="S40" s="197"/>
      <c r="T40" s="197"/>
      <c r="U40" s="197"/>
      <c r="V40" s="197"/>
    </row>
    <row r="41" spans="1:22" ht="21" customHeight="1" x14ac:dyDescent="0.2">
      <c r="A41" s="196"/>
      <c r="B41" s="250" t="str">
        <f t="shared" si="1"/>
        <v/>
      </c>
      <c r="C41" s="196"/>
      <c r="D41" s="196"/>
      <c r="E41" s="196"/>
      <c r="F41" s="196"/>
      <c r="G41" s="197"/>
      <c r="H41" s="197"/>
      <c r="I41" s="247" t="str">
        <f t="shared" si="2"/>
        <v/>
      </c>
      <c r="J41" s="197"/>
      <c r="K41" s="197"/>
      <c r="L41" s="197"/>
      <c r="M41" s="197"/>
      <c r="N41" s="197"/>
      <c r="O41" s="197"/>
      <c r="P41" s="197"/>
      <c r="Q41" s="197"/>
      <c r="R41" s="197"/>
      <c r="S41" s="197"/>
      <c r="T41" s="197"/>
      <c r="U41" s="197"/>
      <c r="V41" s="197"/>
    </row>
    <row r="42" spans="1:22" ht="21" customHeight="1" x14ac:dyDescent="0.2">
      <c r="A42" s="196"/>
      <c r="B42" s="250" t="str">
        <f t="shared" si="1"/>
        <v/>
      </c>
      <c r="C42" s="196"/>
      <c r="D42" s="196"/>
      <c r="E42" s="196"/>
      <c r="F42" s="196"/>
      <c r="G42" s="197"/>
      <c r="H42" s="197"/>
      <c r="I42" s="247" t="str">
        <f t="shared" si="2"/>
        <v/>
      </c>
      <c r="J42" s="197"/>
      <c r="K42" s="197"/>
      <c r="L42" s="197"/>
      <c r="M42" s="197"/>
      <c r="N42" s="197"/>
      <c r="O42" s="197"/>
      <c r="P42" s="197"/>
      <c r="Q42" s="197"/>
      <c r="R42" s="197"/>
      <c r="S42" s="197"/>
      <c r="T42" s="197"/>
      <c r="U42" s="197"/>
      <c r="V42" s="197"/>
    </row>
    <row r="43" spans="1:22" ht="21" customHeight="1" x14ac:dyDescent="0.2">
      <c r="A43" s="196"/>
      <c r="B43" s="250" t="str">
        <f t="shared" si="1"/>
        <v/>
      </c>
      <c r="C43" s="196"/>
      <c r="D43" s="196"/>
      <c r="E43" s="196"/>
      <c r="F43" s="196"/>
      <c r="G43" s="197"/>
      <c r="H43" s="197"/>
      <c r="I43" s="247" t="str">
        <f t="shared" si="2"/>
        <v/>
      </c>
      <c r="J43" s="197"/>
      <c r="K43" s="197"/>
      <c r="L43" s="197"/>
      <c r="M43" s="197"/>
      <c r="N43" s="197"/>
      <c r="O43" s="197"/>
      <c r="P43" s="197"/>
      <c r="Q43" s="197"/>
      <c r="R43" s="197"/>
      <c r="S43" s="197"/>
      <c r="T43" s="197"/>
      <c r="U43" s="197"/>
      <c r="V43" s="197"/>
    </row>
    <row r="44" spans="1:22" ht="21" customHeight="1" x14ac:dyDescent="0.2">
      <c r="A44" s="196"/>
      <c r="B44" s="250" t="str">
        <f t="shared" si="1"/>
        <v/>
      </c>
      <c r="C44" s="196"/>
      <c r="D44" s="196"/>
      <c r="E44" s="196"/>
      <c r="F44" s="196"/>
      <c r="G44" s="197"/>
      <c r="H44" s="197"/>
      <c r="I44" s="247" t="str">
        <f t="shared" si="2"/>
        <v/>
      </c>
      <c r="J44" s="197"/>
      <c r="K44" s="197"/>
      <c r="L44" s="197"/>
      <c r="M44" s="197"/>
      <c r="N44" s="197"/>
      <c r="O44" s="197"/>
      <c r="P44" s="197"/>
      <c r="Q44" s="197"/>
      <c r="R44" s="197"/>
      <c r="S44" s="197"/>
      <c r="T44" s="197"/>
      <c r="U44" s="197"/>
      <c r="V44" s="197"/>
    </row>
    <row r="45" spans="1:22" ht="21" customHeight="1" x14ac:dyDescent="0.2">
      <c r="A45" s="196"/>
      <c r="B45" s="250" t="str">
        <f t="shared" si="1"/>
        <v/>
      </c>
      <c r="C45" s="196"/>
      <c r="D45" s="196"/>
      <c r="E45" s="196"/>
      <c r="F45" s="196"/>
      <c r="G45" s="197"/>
      <c r="H45" s="197"/>
      <c r="I45" s="247" t="str">
        <f t="shared" si="2"/>
        <v/>
      </c>
      <c r="J45" s="197"/>
      <c r="K45" s="197"/>
      <c r="L45" s="197"/>
      <c r="M45" s="197"/>
      <c r="N45" s="197"/>
      <c r="O45" s="197"/>
      <c r="P45" s="197"/>
      <c r="Q45" s="197"/>
      <c r="R45" s="197"/>
      <c r="S45" s="197"/>
      <c r="T45" s="197"/>
      <c r="U45" s="197"/>
      <c r="V45" s="197"/>
    </row>
    <row r="46" spans="1:22" ht="21" customHeight="1" x14ac:dyDescent="0.2">
      <c r="A46" s="196"/>
      <c r="B46" s="250" t="str">
        <f t="shared" si="1"/>
        <v/>
      </c>
      <c r="C46" s="196"/>
      <c r="D46" s="196"/>
      <c r="E46" s="196"/>
      <c r="F46" s="196"/>
      <c r="G46" s="197"/>
      <c r="H46" s="197"/>
      <c r="I46" s="247" t="str">
        <f t="shared" si="2"/>
        <v/>
      </c>
      <c r="J46" s="197"/>
      <c r="K46" s="197"/>
      <c r="L46" s="197"/>
      <c r="M46" s="197"/>
      <c r="N46" s="197"/>
      <c r="O46" s="197"/>
      <c r="P46" s="197"/>
      <c r="Q46" s="197"/>
      <c r="R46" s="197"/>
      <c r="S46" s="197"/>
      <c r="T46" s="197"/>
      <c r="U46" s="197"/>
      <c r="V46" s="197"/>
    </row>
    <row r="47" spans="1:22" ht="21" customHeight="1" x14ac:dyDescent="0.2">
      <c r="A47" s="196"/>
      <c r="B47" s="250" t="str">
        <f t="shared" si="1"/>
        <v/>
      </c>
      <c r="C47" s="196"/>
      <c r="D47" s="196"/>
      <c r="E47" s="196"/>
      <c r="F47" s="196"/>
      <c r="G47" s="197"/>
      <c r="H47" s="197"/>
      <c r="I47" s="197"/>
      <c r="J47" s="197"/>
      <c r="K47" s="197"/>
      <c r="L47" s="197"/>
      <c r="M47" s="197"/>
      <c r="N47" s="197"/>
      <c r="O47" s="197"/>
      <c r="P47" s="197"/>
      <c r="Q47" s="197"/>
      <c r="R47" s="197"/>
      <c r="S47" s="197"/>
      <c r="T47" s="197"/>
      <c r="U47" s="197"/>
      <c r="V47" s="197"/>
    </row>
    <row r="48" spans="1:22" ht="21" customHeight="1" x14ac:dyDescent="0.2">
      <c r="A48" s="196"/>
      <c r="B48" s="250" t="str">
        <f t="shared" si="1"/>
        <v/>
      </c>
      <c r="C48" s="196"/>
      <c r="D48" s="196"/>
      <c r="E48" s="196"/>
      <c r="F48" s="196"/>
      <c r="G48" s="197"/>
      <c r="H48" s="197"/>
      <c r="I48" s="197"/>
      <c r="J48" s="197"/>
      <c r="K48" s="197"/>
      <c r="L48" s="197"/>
      <c r="M48" s="197"/>
      <c r="N48" s="197"/>
      <c r="O48" s="197"/>
      <c r="P48" s="197"/>
      <c r="Q48" s="197"/>
      <c r="R48" s="197"/>
      <c r="S48" s="197"/>
      <c r="T48" s="197"/>
      <c r="U48" s="197"/>
      <c r="V48" s="197"/>
    </row>
    <row r="49" spans="1:22"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50</v>
      </c>
      <c r="N51" s="224">
        <f t="shared" si="6"/>
        <v>250</v>
      </c>
      <c r="O51" s="224">
        <f t="shared" si="6"/>
        <v>200</v>
      </c>
      <c r="P51" s="224">
        <f t="shared" si="6"/>
        <v>200</v>
      </c>
      <c r="Q51" s="224">
        <f t="shared" si="6"/>
        <v>200</v>
      </c>
      <c r="R51" s="224">
        <f t="shared" si="6"/>
        <v>50</v>
      </c>
      <c r="S51" s="224">
        <f t="shared" si="6"/>
        <v>0</v>
      </c>
      <c r="T51" s="224">
        <f t="shared" si="6"/>
        <v>0</v>
      </c>
      <c r="U51" s="224">
        <f t="shared" si="6"/>
        <v>0</v>
      </c>
      <c r="V51" s="229">
        <f t="shared" ref="V51:V54" si="7">SUM(L51:U51)</f>
        <v>950</v>
      </c>
    </row>
    <row r="52" spans="1:22" ht="21" customHeight="1" x14ac:dyDescent="0.25">
      <c r="A52" s="210">
        <f>COUNTA(A3:A48)</f>
        <v>19</v>
      </c>
      <c r="B52" s="248"/>
      <c r="C52" s="209"/>
      <c r="D52" s="230">
        <f>SUM(D3:D48)</f>
        <v>950</v>
      </c>
      <c r="E52" s="209"/>
      <c r="F52" s="209"/>
      <c r="G52" s="231"/>
      <c r="H52" s="217">
        <f>SUM(H3:H50)</f>
        <v>577</v>
      </c>
      <c r="I52" s="218">
        <f>H52/60</f>
        <v>9.6166666666666671</v>
      </c>
      <c r="J52" s="230">
        <f>D52/I52</f>
        <v>98.786828422876951</v>
      </c>
      <c r="K52" s="212" t="s">
        <v>100</v>
      </c>
      <c r="L52" s="232">
        <f t="shared" ref="L52:U52" si="8">L51*0.07</f>
        <v>0</v>
      </c>
      <c r="M52" s="232">
        <f t="shared" si="8"/>
        <v>3.5000000000000004</v>
      </c>
      <c r="N52" s="232">
        <f t="shared" si="8"/>
        <v>17.5</v>
      </c>
      <c r="O52" s="232">
        <f t="shared" si="8"/>
        <v>14.000000000000002</v>
      </c>
      <c r="P52" s="232">
        <f t="shared" si="8"/>
        <v>14.000000000000002</v>
      </c>
      <c r="Q52" s="232">
        <f t="shared" si="8"/>
        <v>14.000000000000002</v>
      </c>
      <c r="R52" s="232">
        <f t="shared" si="8"/>
        <v>3.5000000000000004</v>
      </c>
      <c r="S52" s="232">
        <f t="shared" si="8"/>
        <v>0</v>
      </c>
      <c r="T52" s="232">
        <f t="shared" si="8"/>
        <v>0</v>
      </c>
      <c r="U52" s="232">
        <f t="shared" si="8"/>
        <v>0</v>
      </c>
      <c r="V52" s="233">
        <f t="shared" si="7"/>
        <v>66.5</v>
      </c>
    </row>
    <row r="53" spans="1:22"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53.5</v>
      </c>
      <c r="N53" s="232">
        <f t="shared" si="10"/>
        <v>267.5</v>
      </c>
      <c r="O53" s="232">
        <f t="shared" si="10"/>
        <v>214</v>
      </c>
      <c r="P53" s="232">
        <f t="shared" si="10"/>
        <v>214</v>
      </c>
      <c r="Q53" s="232">
        <f t="shared" si="10"/>
        <v>214</v>
      </c>
      <c r="R53" s="232">
        <f t="shared" si="10"/>
        <v>53.5</v>
      </c>
      <c r="S53" s="232">
        <f t="shared" si="10"/>
        <v>0</v>
      </c>
      <c r="T53" s="232">
        <f t="shared" si="10"/>
        <v>0</v>
      </c>
      <c r="U53" s="232">
        <f t="shared" si="10"/>
        <v>0</v>
      </c>
      <c r="V53" s="233">
        <f t="shared" si="7"/>
        <v>1016.5</v>
      </c>
    </row>
    <row r="54" spans="1:22"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1</v>
      </c>
      <c r="N54" s="203">
        <f t="shared" si="11"/>
        <v>5</v>
      </c>
      <c r="O54" s="203">
        <f t="shared" si="11"/>
        <v>4</v>
      </c>
      <c r="P54" s="203">
        <f t="shared" si="11"/>
        <v>4</v>
      </c>
      <c r="Q54" s="203">
        <f t="shared" si="11"/>
        <v>4</v>
      </c>
      <c r="R54" s="203">
        <f t="shared" si="11"/>
        <v>1</v>
      </c>
      <c r="S54" s="203">
        <f t="shared" si="11"/>
        <v>0</v>
      </c>
      <c r="T54" s="203">
        <f t="shared" si="11"/>
        <v>0</v>
      </c>
      <c r="U54" s="203">
        <f t="shared" si="11"/>
        <v>0</v>
      </c>
      <c r="V54" s="234">
        <f t="shared" si="7"/>
        <v>19</v>
      </c>
    </row>
    <row r="55" spans="1:22" ht="15" x14ac:dyDescent="0.2">
      <c r="A55" s="196"/>
      <c r="B55" s="254"/>
      <c r="C55" s="196"/>
      <c r="D55" s="196"/>
      <c r="E55" s="196"/>
      <c r="F55" s="196"/>
      <c r="G55" s="197"/>
      <c r="H55" s="197"/>
      <c r="I55" s="197"/>
      <c r="J55" s="197"/>
      <c r="K55" s="197"/>
      <c r="L55" s="197"/>
      <c r="M55" s="197"/>
      <c r="N55" s="197"/>
      <c r="O55" s="197"/>
      <c r="P55" s="197"/>
      <c r="Q55" s="197"/>
      <c r="R55" s="197"/>
      <c r="S55" s="197"/>
      <c r="T55" s="197"/>
      <c r="U55" s="197"/>
      <c r="V55" s="197"/>
    </row>
    <row r="56" spans="1:22" ht="12.75" x14ac:dyDescent="0.2">
      <c r="A56" s="18"/>
      <c r="B56" s="34"/>
      <c r="C56" s="18"/>
      <c r="D56" s="18"/>
      <c r="E56" s="18"/>
      <c r="F56" s="18"/>
    </row>
    <row r="57" spans="1:22" ht="12.75" x14ac:dyDescent="0.2">
      <c r="A57" s="18"/>
      <c r="B57" s="34"/>
      <c r="C57" s="18"/>
      <c r="D57" s="18"/>
      <c r="E57" s="18"/>
      <c r="F57" s="18"/>
    </row>
    <row r="58" spans="1:22" ht="12.75" x14ac:dyDescent="0.2">
      <c r="A58" s="18"/>
      <c r="B58" s="34"/>
      <c r="C58" s="18"/>
      <c r="D58" s="18"/>
      <c r="E58" s="18"/>
      <c r="F58" s="18"/>
    </row>
    <row r="59" spans="1:22" ht="12.75" x14ac:dyDescent="0.2">
      <c r="A59" s="18"/>
      <c r="B59" s="34"/>
      <c r="C59" s="18"/>
      <c r="D59" s="18"/>
      <c r="E59" s="18"/>
      <c r="F59" s="18"/>
    </row>
    <row r="60" spans="1:22" ht="12.75" x14ac:dyDescent="0.2">
      <c r="A60" s="18"/>
      <c r="B60" s="34"/>
      <c r="C60" s="18"/>
      <c r="D60" s="18"/>
      <c r="E60" s="18"/>
      <c r="F60" s="18"/>
    </row>
    <row r="61" spans="1:22" ht="12.75" x14ac:dyDescent="0.2">
      <c r="A61" s="18"/>
      <c r="B61" s="34"/>
      <c r="C61" s="18"/>
      <c r="D61" s="18"/>
      <c r="E61" s="18"/>
      <c r="F61" s="18"/>
    </row>
    <row r="62" spans="1:22" ht="12.75" x14ac:dyDescent="0.2">
      <c r="A62" s="18"/>
      <c r="B62" s="34"/>
      <c r="C62" s="18"/>
      <c r="D62" s="18"/>
      <c r="E62" s="18"/>
      <c r="F62" s="18"/>
    </row>
    <row r="63" spans="1:22" ht="12.75" x14ac:dyDescent="0.2">
      <c r="A63" s="18"/>
      <c r="B63" s="34"/>
      <c r="C63" s="18"/>
      <c r="D63" s="18"/>
      <c r="E63" s="18"/>
      <c r="F63" s="18"/>
    </row>
    <row r="64" spans="1:22" ht="12.75" x14ac:dyDescent="0.2">
      <c r="A64" s="18"/>
      <c r="B64" s="34"/>
      <c r="C64" s="18"/>
      <c r="D64" s="18"/>
      <c r="E64" s="18"/>
      <c r="F64" s="18"/>
    </row>
    <row r="65" spans="1:6" ht="12.75" x14ac:dyDescent="0.2">
      <c r="A65" s="18"/>
      <c r="B65" s="34"/>
      <c r="C65" s="18"/>
      <c r="D65" s="18"/>
      <c r="E65" s="18"/>
      <c r="F65" s="18"/>
    </row>
    <row r="66" spans="1:6" ht="12.75" x14ac:dyDescent="0.2">
      <c r="A66" s="18"/>
      <c r="B66" s="34"/>
      <c r="C66" s="18"/>
      <c r="D66" s="18"/>
      <c r="E66" s="18"/>
      <c r="F66" s="18"/>
    </row>
    <row r="67" spans="1:6" ht="12.75" x14ac:dyDescent="0.2">
      <c r="A67" s="18"/>
      <c r="B67" s="34"/>
      <c r="C67" s="18"/>
      <c r="D67" s="18"/>
      <c r="E67" s="18"/>
      <c r="F67" s="18"/>
    </row>
    <row r="68" spans="1:6" ht="12.75" x14ac:dyDescent="0.2">
      <c r="A68" s="18"/>
      <c r="B68" s="34"/>
      <c r="C68" s="18"/>
      <c r="D68" s="18"/>
      <c r="E68" s="18"/>
      <c r="F68" s="18"/>
    </row>
    <row r="69" spans="1:6" ht="12.75" x14ac:dyDescent="0.2">
      <c r="A69" s="18"/>
      <c r="B69" s="34"/>
      <c r="C69" s="18"/>
      <c r="D69" s="18"/>
      <c r="E69" s="18"/>
      <c r="F69" s="18"/>
    </row>
    <row r="70" spans="1:6" ht="12.75" x14ac:dyDescent="0.2">
      <c r="A70" s="18"/>
      <c r="B70" s="34"/>
      <c r="C70" s="18"/>
      <c r="D70" s="18"/>
      <c r="E70" s="18"/>
      <c r="F70" s="18"/>
    </row>
    <row r="71" spans="1:6" ht="12.75" x14ac:dyDescent="0.2">
      <c r="A71" s="18"/>
      <c r="B71" s="34"/>
      <c r="C71" s="18"/>
      <c r="D71" s="18"/>
      <c r="E71" s="18"/>
      <c r="F71" s="18"/>
    </row>
    <row r="72" spans="1:6" ht="12.75" x14ac:dyDescent="0.2">
      <c r="A72" s="18"/>
      <c r="B72" s="34"/>
      <c r="C72" s="18"/>
      <c r="D72" s="18"/>
      <c r="E72" s="18"/>
      <c r="F72" s="18"/>
    </row>
    <row r="73" spans="1:6" ht="12.75" x14ac:dyDescent="0.2">
      <c r="A73" s="18"/>
      <c r="B73" s="34"/>
      <c r="C73" s="18"/>
      <c r="D73" s="18"/>
      <c r="E73" s="18"/>
      <c r="F73" s="18"/>
    </row>
    <row r="74" spans="1:6" ht="12.75" x14ac:dyDescent="0.2">
      <c r="A74" s="18"/>
      <c r="B74" s="34"/>
      <c r="C74" s="18"/>
      <c r="D74" s="18"/>
      <c r="E74" s="18"/>
      <c r="F74" s="18"/>
    </row>
    <row r="75" spans="1:6" ht="12.75" x14ac:dyDescent="0.2">
      <c r="A75" s="18"/>
      <c r="B75" s="34"/>
      <c r="C75" s="18"/>
      <c r="D75" s="18"/>
      <c r="E75" s="18"/>
      <c r="F75" s="18"/>
    </row>
    <row r="76" spans="1:6" ht="12.75" x14ac:dyDescent="0.2">
      <c r="A76" s="18"/>
      <c r="B76" s="34"/>
      <c r="C76" s="18"/>
      <c r="D76" s="18"/>
      <c r="E76" s="18"/>
      <c r="F76" s="18"/>
    </row>
    <row r="77" spans="1:6" ht="12.75" x14ac:dyDescent="0.2">
      <c r="A77" s="18"/>
      <c r="B77" s="34"/>
      <c r="C77" s="18"/>
      <c r="D77" s="18"/>
      <c r="E77" s="18"/>
      <c r="F77" s="18"/>
    </row>
    <row r="78" spans="1:6" ht="12.75" x14ac:dyDescent="0.2">
      <c r="A78" s="18"/>
      <c r="B78" s="34"/>
      <c r="C78" s="18"/>
      <c r="D78" s="18"/>
      <c r="E78" s="18"/>
      <c r="F78" s="18"/>
    </row>
    <row r="79" spans="1:6" ht="12.75" x14ac:dyDescent="0.2">
      <c r="A79" s="18"/>
      <c r="B79" s="34"/>
      <c r="C79" s="18"/>
      <c r="D79" s="18"/>
      <c r="E79" s="18"/>
      <c r="F79" s="18"/>
    </row>
    <row r="80" spans="1:6" ht="12.75" x14ac:dyDescent="0.2">
      <c r="A80" s="18"/>
      <c r="B80" s="34"/>
      <c r="C80" s="18"/>
      <c r="D80" s="18"/>
      <c r="E80" s="18"/>
      <c r="F80" s="18"/>
    </row>
    <row r="81" spans="1:6" ht="12.75" x14ac:dyDescent="0.2">
      <c r="A81" s="18"/>
      <c r="B81" s="34"/>
      <c r="C81" s="18"/>
      <c r="D81" s="18"/>
      <c r="E81" s="18"/>
      <c r="F81" s="18"/>
    </row>
    <row r="82" spans="1:6" ht="12.75" x14ac:dyDescent="0.2">
      <c r="A82" s="18"/>
      <c r="B82" s="34"/>
      <c r="C82" s="18"/>
      <c r="D82" s="18"/>
      <c r="E82" s="18"/>
      <c r="F82" s="18"/>
    </row>
    <row r="83" spans="1:6" ht="12.75" x14ac:dyDescent="0.2">
      <c r="A83" s="18"/>
      <c r="B83" s="34"/>
      <c r="C83" s="18"/>
      <c r="D83" s="18"/>
      <c r="E83" s="18"/>
      <c r="F83" s="18"/>
    </row>
    <row r="84" spans="1:6" ht="12.75" x14ac:dyDescent="0.2">
      <c r="A84" s="18"/>
      <c r="B84" s="34"/>
      <c r="C84" s="18"/>
      <c r="D84" s="18"/>
      <c r="E84" s="18"/>
      <c r="F84" s="18"/>
    </row>
    <row r="85" spans="1:6" ht="12.75" x14ac:dyDescent="0.2">
      <c r="A85" s="18"/>
      <c r="B85" s="34"/>
      <c r="C85" s="18"/>
      <c r="D85" s="18"/>
      <c r="E85" s="18"/>
      <c r="F85" s="18"/>
    </row>
    <row r="86" spans="1:6" ht="12.75" x14ac:dyDescent="0.2">
      <c r="A86" s="18"/>
      <c r="B86" s="34"/>
      <c r="C86" s="18"/>
      <c r="D86" s="18"/>
      <c r="E86" s="18"/>
      <c r="F86" s="18"/>
    </row>
    <row r="87" spans="1:6" ht="12.75" x14ac:dyDescent="0.2">
      <c r="A87" s="18"/>
      <c r="B87" s="34"/>
      <c r="C87" s="18"/>
      <c r="D87" s="18"/>
      <c r="E87" s="18"/>
      <c r="F87" s="18"/>
    </row>
    <row r="88" spans="1:6" ht="12.75" x14ac:dyDescent="0.2">
      <c r="A88" s="18"/>
      <c r="B88" s="34"/>
      <c r="C88" s="18"/>
      <c r="D88" s="18"/>
      <c r="E88" s="18"/>
      <c r="F88" s="18"/>
    </row>
    <row r="89" spans="1:6" ht="12.75" x14ac:dyDescent="0.2">
      <c r="A89" s="18"/>
      <c r="B89" s="34"/>
      <c r="C89" s="18"/>
      <c r="D89" s="18"/>
      <c r="E89" s="18"/>
      <c r="F89" s="18"/>
    </row>
    <row r="90" spans="1:6" ht="12.75" x14ac:dyDescent="0.2">
      <c r="A90" s="18"/>
      <c r="B90" s="34"/>
      <c r="C90" s="18"/>
      <c r="D90" s="18"/>
      <c r="E90" s="18"/>
      <c r="F90" s="18"/>
    </row>
    <row r="91" spans="1:6" ht="12.75" x14ac:dyDescent="0.2">
      <c r="A91" s="18"/>
      <c r="B91" s="34"/>
      <c r="C91" s="18"/>
      <c r="D91" s="18"/>
      <c r="E91" s="18"/>
      <c r="F91" s="18"/>
    </row>
    <row r="92" spans="1:6" ht="12.75" x14ac:dyDescent="0.2">
      <c r="A92" s="18"/>
      <c r="B92" s="34"/>
      <c r="C92" s="18"/>
      <c r="D92" s="18"/>
      <c r="E92" s="18"/>
      <c r="F92" s="18"/>
    </row>
    <row r="93" spans="1:6" ht="12.75" x14ac:dyDescent="0.2">
      <c r="A93" s="18"/>
      <c r="B93" s="34"/>
      <c r="C93" s="18"/>
      <c r="D93" s="18"/>
      <c r="E93" s="18"/>
      <c r="F93" s="18"/>
    </row>
    <row r="94" spans="1:6" ht="12.75" x14ac:dyDescent="0.2">
      <c r="A94" s="18"/>
      <c r="B94" s="34"/>
      <c r="C94" s="18"/>
      <c r="D94" s="18"/>
      <c r="E94" s="18"/>
      <c r="F94" s="18"/>
    </row>
    <row r="95" spans="1:6" ht="12.75" x14ac:dyDescent="0.2">
      <c r="A95" s="18"/>
      <c r="B95" s="34"/>
      <c r="C95" s="18"/>
      <c r="D95" s="18"/>
      <c r="E95" s="18"/>
      <c r="F95" s="18"/>
    </row>
    <row r="96" spans="1:6" ht="12.75" x14ac:dyDescent="0.2">
      <c r="A96" s="18"/>
      <c r="B96" s="34"/>
      <c r="C96" s="18"/>
      <c r="D96" s="18"/>
      <c r="E96" s="18"/>
      <c r="F96" s="18"/>
    </row>
    <row r="97" spans="1:6" ht="12.75" x14ac:dyDescent="0.2">
      <c r="A97" s="18"/>
      <c r="B97" s="34"/>
      <c r="C97" s="18"/>
      <c r="D97" s="18"/>
      <c r="E97" s="18"/>
      <c r="F97" s="18"/>
    </row>
    <row r="98" spans="1:6" ht="12.75" x14ac:dyDescent="0.2">
      <c r="A98" s="18"/>
      <c r="B98" s="34"/>
      <c r="C98" s="18"/>
      <c r="D98" s="18"/>
      <c r="E98" s="18"/>
      <c r="F98" s="18"/>
    </row>
    <row r="99" spans="1:6" ht="12.75" x14ac:dyDescent="0.2">
      <c r="A99" s="18"/>
      <c r="B99" s="34"/>
      <c r="C99" s="18"/>
      <c r="D99" s="18"/>
      <c r="E99" s="18"/>
      <c r="F99" s="18"/>
    </row>
    <row r="100" spans="1:6" ht="12.75" x14ac:dyDescent="0.2">
      <c r="A100" s="18"/>
      <c r="B100" s="34"/>
      <c r="C100" s="18"/>
      <c r="D100" s="18"/>
      <c r="E100" s="18"/>
      <c r="F100" s="18"/>
    </row>
    <row r="101" spans="1:6" ht="12.75" x14ac:dyDescent="0.2">
      <c r="A101" s="18"/>
      <c r="B101" s="34"/>
      <c r="C101" s="18"/>
      <c r="D101" s="18"/>
      <c r="E101" s="18"/>
      <c r="F101" s="18"/>
    </row>
    <row r="102" spans="1:6" ht="12.75" x14ac:dyDescent="0.2">
      <c r="A102" s="18"/>
      <c r="B102" s="34"/>
      <c r="C102" s="18"/>
      <c r="D102" s="18"/>
      <c r="E102" s="18"/>
      <c r="F102" s="18"/>
    </row>
    <row r="103" spans="1:6" ht="12.75" x14ac:dyDescent="0.2">
      <c r="A103" s="18"/>
      <c r="B103" s="34"/>
      <c r="C103" s="18"/>
      <c r="D103" s="18"/>
      <c r="E103" s="18"/>
      <c r="F103" s="18"/>
    </row>
    <row r="104" spans="1:6" ht="12.75" x14ac:dyDescent="0.2">
      <c r="A104" s="18"/>
      <c r="B104" s="34"/>
      <c r="C104" s="18"/>
      <c r="D104" s="18"/>
      <c r="E104" s="18"/>
      <c r="F104" s="18"/>
    </row>
    <row r="105" spans="1:6" ht="12.75" x14ac:dyDescent="0.2">
      <c r="A105" s="18"/>
      <c r="B105" s="34"/>
      <c r="C105" s="18"/>
      <c r="D105" s="18"/>
      <c r="E105" s="18"/>
      <c r="F105" s="18"/>
    </row>
    <row r="106" spans="1:6" ht="12.75" x14ac:dyDescent="0.2">
      <c r="A106" s="18"/>
      <c r="B106" s="34"/>
      <c r="C106" s="18"/>
      <c r="D106" s="18"/>
      <c r="E106" s="18"/>
      <c r="F106" s="18"/>
    </row>
    <row r="107" spans="1:6" ht="12.75" x14ac:dyDescent="0.2">
      <c r="A107" s="18"/>
      <c r="B107" s="34"/>
      <c r="C107" s="18"/>
      <c r="D107" s="18"/>
      <c r="E107" s="18"/>
      <c r="F107" s="18"/>
    </row>
    <row r="108" spans="1:6" ht="12.75" x14ac:dyDescent="0.2">
      <c r="A108" s="18"/>
      <c r="B108" s="34"/>
      <c r="C108" s="18"/>
      <c r="D108" s="18"/>
      <c r="E108" s="18"/>
      <c r="F108" s="18"/>
    </row>
    <row r="109" spans="1:6" ht="12.75" x14ac:dyDescent="0.2">
      <c r="A109" s="18"/>
      <c r="B109" s="34"/>
      <c r="C109" s="18"/>
      <c r="D109" s="18"/>
      <c r="E109" s="18"/>
      <c r="F109" s="18"/>
    </row>
    <row r="110" spans="1:6" ht="12.75" x14ac:dyDescent="0.2">
      <c r="A110" s="18"/>
      <c r="B110" s="34"/>
      <c r="C110" s="18"/>
      <c r="D110" s="18"/>
      <c r="E110" s="18"/>
      <c r="F110" s="18"/>
    </row>
    <row r="111" spans="1:6" ht="12.75" x14ac:dyDescent="0.2">
      <c r="A111" s="18"/>
      <c r="B111" s="34"/>
      <c r="C111" s="18"/>
      <c r="D111" s="18"/>
      <c r="E111" s="18"/>
      <c r="F111" s="18"/>
    </row>
    <row r="112" spans="1:6" ht="12.75" x14ac:dyDescent="0.2">
      <c r="A112" s="18"/>
      <c r="B112" s="34"/>
      <c r="C112" s="18"/>
      <c r="D112" s="18"/>
      <c r="E112" s="18"/>
      <c r="F112" s="18"/>
    </row>
    <row r="113" spans="1:6" ht="12.75" x14ac:dyDescent="0.2">
      <c r="A113" s="18"/>
      <c r="B113" s="34"/>
      <c r="C113" s="18"/>
      <c r="D113" s="18"/>
      <c r="E113" s="18"/>
      <c r="F113" s="18"/>
    </row>
    <row r="114" spans="1:6" ht="12.75" x14ac:dyDescent="0.2">
      <c r="A114" s="18"/>
      <c r="B114" s="34"/>
      <c r="C114" s="18"/>
      <c r="D114" s="18"/>
      <c r="E114" s="18"/>
      <c r="F114" s="18"/>
    </row>
    <row r="115" spans="1:6" ht="12.75" x14ac:dyDescent="0.2">
      <c r="A115" s="18"/>
      <c r="B115" s="34"/>
      <c r="C115" s="18"/>
      <c r="D115" s="18"/>
      <c r="E115" s="18"/>
      <c r="F115" s="18"/>
    </row>
    <row r="116" spans="1:6" ht="12.75" x14ac:dyDescent="0.2">
      <c r="A116" s="18"/>
      <c r="B116" s="34"/>
      <c r="C116" s="18"/>
      <c r="D116" s="18"/>
      <c r="E116" s="18"/>
      <c r="F116" s="18"/>
    </row>
    <row r="117" spans="1:6" ht="12.75" x14ac:dyDescent="0.2">
      <c r="A117" s="18"/>
      <c r="B117" s="34"/>
      <c r="C117" s="18"/>
      <c r="D117" s="18"/>
      <c r="E117" s="18"/>
      <c r="F117" s="18"/>
    </row>
    <row r="118" spans="1:6" ht="12.75" x14ac:dyDescent="0.2">
      <c r="A118" s="18"/>
      <c r="B118" s="34"/>
      <c r="C118" s="18"/>
      <c r="D118" s="18"/>
      <c r="E118" s="18"/>
      <c r="F118" s="18"/>
    </row>
    <row r="119" spans="1:6" ht="12.75" x14ac:dyDescent="0.2">
      <c r="A119" s="18"/>
      <c r="B119" s="34"/>
      <c r="C119" s="18"/>
      <c r="D119" s="18"/>
      <c r="E119" s="18"/>
      <c r="F119" s="18"/>
    </row>
    <row r="120" spans="1:6" ht="12.75" x14ac:dyDescent="0.2">
      <c r="A120" s="18"/>
      <c r="B120" s="34"/>
      <c r="C120" s="18"/>
      <c r="D120" s="18"/>
      <c r="E120" s="18"/>
      <c r="F120" s="18"/>
    </row>
    <row r="121" spans="1:6" ht="12.75" x14ac:dyDescent="0.2">
      <c r="A121" s="18"/>
      <c r="B121" s="34"/>
      <c r="C121" s="18"/>
      <c r="D121" s="18"/>
      <c r="E121" s="18"/>
      <c r="F121" s="18"/>
    </row>
    <row r="122" spans="1:6" ht="12.75" x14ac:dyDescent="0.2">
      <c r="A122" s="18"/>
      <c r="B122" s="34"/>
      <c r="C122" s="18"/>
      <c r="D122" s="18"/>
      <c r="E122" s="18"/>
      <c r="F122" s="18"/>
    </row>
    <row r="123" spans="1:6" ht="12.75" x14ac:dyDescent="0.2">
      <c r="A123" s="18"/>
      <c r="B123" s="34"/>
      <c r="C123" s="18"/>
      <c r="D123" s="18"/>
      <c r="E123" s="18"/>
      <c r="F123" s="18"/>
    </row>
    <row r="124" spans="1:6" ht="12.75" x14ac:dyDescent="0.2">
      <c r="A124" s="18"/>
      <c r="B124" s="34"/>
      <c r="C124" s="18"/>
      <c r="D124" s="18"/>
      <c r="E124" s="18"/>
      <c r="F124" s="18"/>
    </row>
    <row r="125" spans="1:6" ht="12.75" x14ac:dyDescent="0.2">
      <c r="A125" s="18"/>
      <c r="B125" s="34"/>
      <c r="C125" s="18"/>
      <c r="D125" s="18"/>
      <c r="E125" s="18"/>
      <c r="F125" s="18"/>
    </row>
    <row r="126" spans="1:6" ht="12.75" x14ac:dyDescent="0.2">
      <c r="A126" s="18"/>
      <c r="B126" s="34"/>
      <c r="C126" s="18"/>
      <c r="D126" s="18"/>
      <c r="E126" s="18"/>
      <c r="F126" s="18"/>
    </row>
    <row r="127" spans="1:6" ht="12.75" x14ac:dyDescent="0.2">
      <c r="A127" s="18"/>
      <c r="B127" s="34"/>
      <c r="C127" s="18"/>
      <c r="D127" s="18"/>
      <c r="E127" s="18"/>
      <c r="F127" s="18"/>
    </row>
    <row r="128" spans="1:6" ht="12.75" x14ac:dyDescent="0.2">
      <c r="A128" s="18"/>
      <c r="B128" s="34"/>
      <c r="C128" s="18"/>
      <c r="D128" s="18"/>
      <c r="E128" s="18"/>
      <c r="F128" s="18"/>
    </row>
    <row r="129" spans="1:6" ht="12.75" x14ac:dyDescent="0.2">
      <c r="A129" s="18"/>
      <c r="B129" s="34"/>
      <c r="C129" s="18"/>
      <c r="D129" s="18"/>
      <c r="E129" s="18"/>
      <c r="F129" s="18"/>
    </row>
    <row r="130" spans="1:6" ht="12.75" x14ac:dyDescent="0.2">
      <c r="A130" s="18"/>
      <c r="B130" s="34"/>
      <c r="C130" s="18"/>
      <c r="D130" s="18"/>
      <c r="E130" s="18"/>
      <c r="F130" s="18"/>
    </row>
    <row r="131" spans="1:6" ht="12.75" x14ac:dyDescent="0.2">
      <c r="A131" s="18"/>
      <c r="B131" s="34"/>
      <c r="C131" s="18"/>
      <c r="D131" s="18"/>
      <c r="E131" s="18"/>
      <c r="F131" s="18"/>
    </row>
    <row r="132" spans="1:6" ht="12.75" x14ac:dyDescent="0.2">
      <c r="A132" s="18"/>
      <c r="B132" s="34"/>
      <c r="C132" s="18"/>
      <c r="D132" s="18"/>
      <c r="E132" s="18"/>
      <c r="F132" s="18"/>
    </row>
    <row r="133" spans="1:6" ht="12.75" x14ac:dyDescent="0.2">
      <c r="A133" s="18"/>
      <c r="B133" s="34"/>
      <c r="C133" s="18"/>
      <c r="D133" s="18"/>
      <c r="E133" s="18"/>
      <c r="F133" s="18"/>
    </row>
    <row r="134" spans="1:6" ht="12.75" x14ac:dyDescent="0.2">
      <c r="A134" s="18"/>
      <c r="B134" s="34"/>
      <c r="C134" s="18"/>
      <c r="D134" s="18"/>
      <c r="E134" s="18"/>
      <c r="F134" s="18"/>
    </row>
    <row r="135" spans="1:6" ht="12.75" x14ac:dyDescent="0.2">
      <c r="A135" s="18"/>
      <c r="B135" s="34"/>
      <c r="C135" s="18"/>
      <c r="D135" s="18"/>
      <c r="E135" s="18"/>
      <c r="F135" s="18"/>
    </row>
    <row r="136" spans="1:6" ht="12.75" x14ac:dyDescent="0.2">
      <c r="A136" s="18"/>
      <c r="B136" s="34"/>
      <c r="C136" s="18"/>
      <c r="D136" s="18"/>
      <c r="E136" s="18"/>
      <c r="F136" s="18"/>
    </row>
    <row r="137" spans="1:6" ht="12.75" x14ac:dyDescent="0.2">
      <c r="A137" s="18"/>
      <c r="B137" s="34"/>
      <c r="C137" s="18"/>
      <c r="D137" s="18"/>
      <c r="E137" s="18"/>
      <c r="F137" s="18"/>
    </row>
    <row r="138" spans="1:6" ht="12.75" x14ac:dyDescent="0.2">
      <c r="A138" s="18"/>
      <c r="B138" s="34"/>
      <c r="C138" s="18"/>
      <c r="D138" s="18"/>
      <c r="E138" s="18"/>
      <c r="F138" s="18"/>
    </row>
    <row r="139" spans="1:6" ht="12.75" x14ac:dyDescent="0.2">
      <c r="A139" s="18"/>
      <c r="B139" s="34"/>
      <c r="C139" s="18"/>
      <c r="D139" s="18"/>
      <c r="E139" s="18"/>
      <c r="F139" s="18"/>
    </row>
    <row r="140" spans="1:6" ht="12.75" x14ac:dyDescent="0.2">
      <c r="A140" s="18"/>
      <c r="B140" s="34"/>
      <c r="C140" s="18"/>
      <c r="D140" s="18"/>
      <c r="E140" s="18"/>
      <c r="F140" s="18"/>
    </row>
    <row r="141" spans="1:6" ht="12.75" x14ac:dyDescent="0.2">
      <c r="A141" s="18"/>
      <c r="B141" s="34"/>
      <c r="C141" s="18"/>
      <c r="D141" s="18"/>
      <c r="E141" s="18"/>
      <c r="F141" s="18"/>
    </row>
    <row r="142" spans="1:6" ht="12.75" x14ac:dyDescent="0.2">
      <c r="A142" s="18"/>
      <c r="B142" s="34"/>
      <c r="C142" s="18"/>
      <c r="D142" s="18"/>
      <c r="E142" s="18"/>
      <c r="F142" s="18"/>
    </row>
    <row r="143" spans="1:6" ht="12.75" x14ac:dyDescent="0.2">
      <c r="A143" s="18"/>
      <c r="B143" s="34"/>
      <c r="C143" s="18"/>
      <c r="D143" s="18"/>
      <c r="E143" s="18"/>
      <c r="F143" s="18"/>
    </row>
    <row r="144" spans="1:6" ht="12.75" x14ac:dyDescent="0.2">
      <c r="A144" s="18"/>
      <c r="B144" s="34"/>
      <c r="C144" s="18"/>
      <c r="D144" s="18"/>
      <c r="E144" s="18"/>
      <c r="F144" s="18"/>
    </row>
    <row r="145" spans="1:6" ht="12.75" x14ac:dyDescent="0.2">
      <c r="A145" s="18"/>
      <c r="B145" s="34"/>
      <c r="C145" s="18"/>
      <c r="D145" s="18"/>
      <c r="E145" s="18"/>
      <c r="F145" s="18"/>
    </row>
    <row r="146" spans="1:6" ht="12.75" x14ac:dyDescent="0.2">
      <c r="A146" s="18"/>
      <c r="B146" s="34"/>
      <c r="C146" s="18"/>
      <c r="D146" s="18"/>
      <c r="E146" s="18"/>
      <c r="F146" s="18"/>
    </row>
    <row r="147" spans="1:6" ht="12.75" x14ac:dyDescent="0.2">
      <c r="A147" s="18"/>
      <c r="B147" s="34"/>
      <c r="C147" s="18"/>
      <c r="D147" s="18"/>
      <c r="E147" s="18"/>
      <c r="F147" s="18"/>
    </row>
    <row r="148" spans="1:6" ht="12.75" x14ac:dyDescent="0.2">
      <c r="A148" s="18"/>
      <c r="B148" s="34"/>
      <c r="C148" s="18"/>
      <c r="D148" s="18"/>
      <c r="E148" s="18"/>
      <c r="F148" s="18"/>
    </row>
    <row r="149" spans="1:6" ht="12.75" x14ac:dyDescent="0.2">
      <c r="A149" s="18"/>
      <c r="B149" s="34"/>
      <c r="C149" s="18"/>
      <c r="D149" s="18"/>
      <c r="E149" s="18"/>
      <c r="F149" s="18"/>
    </row>
    <row r="150" spans="1:6" ht="12.75" x14ac:dyDescent="0.2">
      <c r="A150" s="18"/>
      <c r="B150" s="34"/>
      <c r="C150" s="18"/>
      <c r="D150" s="18"/>
      <c r="E150" s="18"/>
      <c r="F150" s="18"/>
    </row>
    <row r="151" spans="1:6" ht="12.75" x14ac:dyDescent="0.2">
      <c r="A151" s="18"/>
      <c r="B151" s="34"/>
      <c r="C151" s="18"/>
      <c r="D151" s="18"/>
      <c r="E151" s="18"/>
      <c r="F151" s="18"/>
    </row>
    <row r="152" spans="1:6" ht="12.75" x14ac:dyDescent="0.2">
      <c r="A152" s="18"/>
      <c r="B152" s="34"/>
      <c r="C152" s="18"/>
      <c r="D152" s="18"/>
      <c r="E152" s="18"/>
      <c r="F152" s="18"/>
    </row>
    <row r="153" spans="1:6" ht="12.75" x14ac:dyDescent="0.2">
      <c r="A153" s="18"/>
      <c r="B153" s="34"/>
      <c r="C153" s="18"/>
      <c r="D153" s="18"/>
      <c r="E153" s="18"/>
      <c r="F153" s="18"/>
    </row>
    <row r="154" spans="1:6" ht="12.75" x14ac:dyDescent="0.2">
      <c r="A154" s="18"/>
      <c r="B154" s="34"/>
      <c r="C154" s="18"/>
      <c r="D154" s="18"/>
      <c r="E154" s="18"/>
      <c r="F154" s="18"/>
    </row>
    <row r="155" spans="1:6" ht="12.75" x14ac:dyDescent="0.2">
      <c r="A155" s="18"/>
      <c r="B155" s="34"/>
      <c r="C155" s="18"/>
      <c r="D155" s="18"/>
      <c r="E155" s="18"/>
      <c r="F155" s="18"/>
    </row>
    <row r="156" spans="1:6" ht="12.75" x14ac:dyDescent="0.2">
      <c r="A156" s="18"/>
      <c r="B156" s="34"/>
      <c r="C156" s="18"/>
      <c r="D156" s="18"/>
      <c r="E156" s="18"/>
      <c r="F156" s="18"/>
    </row>
    <row r="157" spans="1:6" ht="12.75" x14ac:dyDescent="0.2">
      <c r="A157" s="18"/>
      <c r="B157" s="34"/>
      <c r="C157" s="18"/>
      <c r="D157" s="18"/>
      <c r="E157" s="18"/>
      <c r="F157" s="18"/>
    </row>
    <row r="158" spans="1:6" ht="12.75" x14ac:dyDescent="0.2">
      <c r="A158" s="18"/>
      <c r="B158" s="34"/>
      <c r="C158" s="18"/>
      <c r="D158" s="18"/>
      <c r="E158" s="18"/>
      <c r="F158" s="18"/>
    </row>
    <row r="159" spans="1:6" ht="12.75" x14ac:dyDescent="0.2">
      <c r="A159" s="18"/>
      <c r="B159" s="34"/>
      <c r="C159" s="18"/>
      <c r="D159" s="18"/>
      <c r="E159" s="18"/>
      <c r="F159" s="18"/>
    </row>
    <row r="160" spans="1:6" ht="12.75" x14ac:dyDescent="0.2">
      <c r="A160" s="18"/>
      <c r="B160" s="34"/>
      <c r="C160" s="18"/>
      <c r="D160" s="18"/>
      <c r="E160" s="18"/>
      <c r="F160" s="18"/>
    </row>
    <row r="161" spans="1:6" ht="12.75" x14ac:dyDescent="0.2">
      <c r="A161" s="18"/>
      <c r="B161" s="34"/>
      <c r="C161" s="18"/>
      <c r="D161" s="18"/>
      <c r="E161" s="18"/>
      <c r="F161" s="18"/>
    </row>
    <row r="162" spans="1:6" ht="12.75" x14ac:dyDescent="0.2">
      <c r="A162" s="18"/>
      <c r="B162" s="34"/>
      <c r="C162" s="18"/>
      <c r="D162" s="18"/>
      <c r="E162" s="18"/>
      <c r="F162" s="18"/>
    </row>
    <row r="163" spans="1:6" ht="12.75" x14ac:dyDescent="0.2">
      <c r="A163" s="18"/>
      <c r="B163" s="34"/>
      <c r="C163" s="18"/>
      <c r="D163" s="18"/>
      <c r="E163" s="18"/>
      <c r="F163" s="18"/>
    </row>
    <row r="164" spans="1:6" ht="12.75" x14ac:dyDescent="0.2">
      <c r="A164" s="18"/>
      <c r="B164" s="34"/>
      <c r="C164" s="18"/>
      <c r="D164" s="18"/>
      <c r="E164" s="18"/>
      <c r="F164" s="18"/>
    </row>
    <row r="165" spans="1:6" ht="12.75" x14ac:dyDescent="0.2">
      <c r="A165" s="18"/>
      <c r="B165" s="34"/>
      <c r="C165" s="18"/>
      <c r="D165" s="18"/>
      <c r="E165" s="18"/>
      <c r="F165" s="18"/>
    </row>
    <row r="166" spans="1:6" ht="12.75" x14ac:dyDescent="0.2">
      <c r="A166" s="18"/>
      <c r="B166" s="34"/>
      <c r="C166" s="18"/>
      <c r="D166" s="18"/>
      <c r="E166" s="18"/>
      <c r="F166" s="18"/>
    </row>
    <row r="167" spans="1:6" ht="12.75" x14ac:dyDescent="0.2">
      <c r="A167" s="18"/>
      <c r="B167" s="34"/>
      <c r="C167" s="18"/>
      <c r="D167" s="18"/>
      <c r="E167" s="18"/>
      <c r="F167" s="18"/>
    </row>
    <row r="168" spans="1:6" ht="12.75" x14ac:dyDescent="0.2">
      <c r="A168" s="18"/>
      <c r="B168" s="34"/>
      <c r="C168" s="18"/>
      <c r="D168" s="18"/>
      <c r="E168" s="18"/>
      <c r="F168" s="18"/>
    </row>
    <row r="169" spans="1:6" ht="12.75" x14ac:dyDescent="0.2">
      <c r="A169" s="18"/>
      <c r="B169" s="34"/>
      <c r="C169" s="18"/>
      <c r="D169" s="18"/>
      <c r="E169" s="18"/>
      <c r="F169" s="18"/>
    </row>
    <row r="170" spans="1:6" ht="12.75" x14ac:dyDescent="0.2">
      <c r="A170" s="18"/>
      <c r="B170" s="34"/>
      <c r="C170" s="18"/>
      <c r="D170" s="18"/>
      <c r="E170" s="18"/>
      <c r="F170" s="18"/>
    </row>
    <row r="171" spans="1:6" ht="12.75" x14ac:dyDescent="0.2">
      <c r="A171" s="18"/>
      <c r="B171" s="34"/>
      <c r="C171" s="18"/>
      <c r="D171" s="18"/>
      <c r="E171" s="18"/>
      <c r="F171" s="18"/>
    </row>
    <row r="172" spans="1:6" ht="12.75" x14ac:dyDescent="0.2">
      <c r="A172" s="18"/>
      <c r="B172" s="34"/>
      <c r="C172" s="18"/>
      <c r="D172" s="18"/>
      <c r="E172" s="18"/>
      <c r="F172" s="18"/>
    </row>
    <row r="173" spans="1:6" ht="12.75" x14ac:dyDescent="0.2">
      <c r="A173" s="18"/>
      <c r="B173" s="34"/>
      <c r="C173" s="18"/>
      <c r="D173" s="18"/>
      <c r="E173" s="18"/>
      <c r="F173" s="18"/>
    </row>
    <row r="174" spans="1:6" ht="12.75" x14ac:dyDescent="0.2">
      <c r="A174" s="18"/>
      <c r="B174" s="34"/>
      <c r="C174" s="18"/>
      <c r="D174" s="18"/>
      <c r="E174" s="18"/>
      <c r="F174" s="18"/>
    </row>
    <row r="175" spans="1:6" ht="12.75" x14ac:dyDescent="0.2">
      <c r="A175" s="18"/>
      <c r="B175" s="34"/>
      <c r="C175" s="18"/>
      <c r="D175" s="18"/>
      <c r="E175" s="18"/>
      <c r="F175" s="18"/>
    </row>
    <row r="176" spans="1:6" ht="12.75" x14ac:dyDescent="0.2">
      <c r="A176" s="18"/>
      <c r="B176" s="34"/>
      <c r="C176" s="18"/>
      <c r="D176" s="18"/>
      <c r="E176" s="18"/>
      <c r="F176" s="18"/>
    </row>
    <row r="177" spans="1:6" ht="12.75" x14ac:dyDescent="0.2">
      <c r="A177" s="18"/>
      <c r="B177" s="34"/>
      <c r="C177" s="18"/>
      <c r="D177" s="18"/>
      <c r="E177" s="18"/>
      <c r="F177" s="18"/>
    </row>
    <row r="178" spans="1:6" ht="12.75" x14ac:dyDescent="0.2">
      <c r="A178" s="18"/>
      <c r="B178" s="34"/>
      <c r="C178" s="18"/>
      <c r="D178" s="18"/>
      <c r="E178" s="18"/>
      <c r="F178" s="18"/>
    </row>
    <row r="179" spans="1:6" ht="12.75" x14ac:dyDescent="0.2">
      <c r="A179" s="18"/>
      <c r="B179" s="34"/>
      <c r="C179" s="18"/>
      <c r="D179" s="18"/>
      <c r="E179" s="18"/>
      <c r="F179" s="18"/>
    </row>
    <row r="180" spans="1:6" ht="12.75" x14ac:dyDescent="0.2">
      <c r="A180" s="18"/>
      <c r="B180" s="34"/>
      <c r="C180" s="18"/>
      <c r="D180" s="18"/>
      <c r="E180" s="18"/>
      <c r="F180" s="18"/>
    </row>
    <row r="181" spans="1:6" ht="12.75" x14ac:dyDescent="0.2">
      <c r="A181" s="18"/>
      <c r="B181" s="34"/>
      <c r="C181" s="18"/>
      <c r="D181" s="18"/>
      <c r="E181" s="18"/>
      <c r="F181" s="18"/>
    </row>
    <row r="182" spans="1:6" ht="12.75" x14ac:dyDescent="0.2">
      <c r="A182" s="18"/>
      <c r="B182" s="34"/>
      <c r="C182" s="18"/>
      <c r="D182" s="18"/>
      <c r="E182" s="18"/>
      <c r="F182" s="18"/>
    </row>
    <row r="183" spans="1:6" ht="12.75" x14ac:dyDescent="0.2">
      <c r="A183" s="18"/>
      <c r="B183" s="34"/>
      <c r="C183" s="18"/>
      <c r="D183" s="18"/>
      <c r="E183" s="18"/>
      <c r="F183" s="18"/>
    </row>
    <row r="184" spans="1:6" ht="12.75" x14ac:dyDescent="0.2">
      <c r="A184" s="18"/>
      <c r="B184" s="34"/>
      <c r="C184" s="18"/>
      <c r="D184" s="18"/>
      <c r="E184" s="18"/>
      <c r="F184" s="18"/>
    </row>
    <row r="185" spans="1:6" ht="12.75" x14ac:dyDescent="0.2">
      <c r="A185" s="18"/>
      <c r="B185" s="34"/>
      <c r="C185" s="18"/>
      <c r="D185" s="18"/>
      <c r="E185" s="18"/>
      <c r="F185" s="18"/>
    </row>
    <row r="186" spans="1:6" ht="12.75" x14ac:dyDescent="0.2">
      <c r="A186" s="18"/>
      <c r="B186" s="34"/>
      <c r="C186" s="18"/>
      <c r="D186" s="18"/>
      <c r="E186" s="18"/>
      <c r="F186" s="18"/>
    </row>
    <row r="187" spans="1:6" ht="12.75" x14ac:dyDescent="0.2">
      <c r="A187" s="18"/>
      <c r="B187" s="34"/>
      <c r="C187" s="18"/>
      <c r="D187" s="18"/>
      <c r="E187" s="18"/>
      <c r="F187" s="18"/>
    </row>
    <row r="188" spans="1:6" ht="12.75" x14ac:dyDescent="0.2">
      <c r="A188" s="18"/>
      <c r="B188" s="34"/>
      <c r="C188" s="18"/>
      <c r="D188" s="18"/>
      <c r="E188" s="18"/>
      <c r="F188" s="18"/>
    </row>
    <row r="189" spans="1:6" ht="12.75" x14ac:dyDescent="0.2">
      <c r="A189" s="18"/>
      <c r="B189" s="34"/>
      <c r="C189" s="18"/>
      <c r="D189" s="18"/>
      <c r="E189" s="18"/>
      <c r="F189" s="18"/>
    </row>
    <row r="190" spans="1:6" ht="12.75" x14ac:dyDescent="0.2">
      <c r="A190" s="18"/>
      <c r="B190" s="34"/>
      <c r="C190" s="18"/>
      <c r="D190" s="18"/>
      <c r="E190" s="18"/>
      <c r="F190" s="18"/>
    </row>
    <row r="191" spans="1:6" ht="12.75" x14ac:dyDescent="0.2">
      <c r="A191" s="18"/>
      <c r="B191" s="34"/>
      <c r="C191" s="18"/>
      <c r="D191" s="18"/>
      <c r="E191" s="18"/>
      <c r="F191" s="18"/>
    </row>
    <row r="192" spans="1:6" ht="12.75" x14ac:dyDescent="0.2">
      <c r="A192" s="18"/>
      <c r="B192" s="34"/>
      <c r="C192" s="18"/>
      <c r="D192" s="18"/>
      <c r="E192" s="18"/>
      <c r="F192" s="18"/>
    </row>
    <row r="193" spans="1:6" ht="12.75" x14ac:dyDescent="0.2">
      <c r="A193" s="18"/>
      <c r="B193" s="34"/>
      <c r="C193" s="18"/>
      <c r="D193" s="18"/>
      <c r="E193" s="18"/>
      <c r="F193" s="18"/>
    </row>
    <row r="194" spans="1:6" ht="12.75" x14ac:dyDescent="0.2">
      <c r="A194" s="18"/>
      <c r="B194" s="34"/>
      <c r="C194" s="18"/>
      <c r="D194" s="18"/>
      <c r="E194" s="18"/>
      <c r="F194" s="18"/>
    </row>
    <row r="195" spans="1:6" ht="12.75" x14ac:dyDescent="0.2">
      <c r="A195" s="18"/>
      <c r="B195" s="34"/>
      <c r="C195" s="18"/>
      <c r="D195" s="18"/>
      <c r="E195" s="18"/>
      <c r="F195" s="18"/>
    </row>
    <row r="196" spans="1:6" ht="12.75" x14ac:dyDescent="0.2">
      <c r="A196" s="18"/>
      <c r="B196" s="34"/>
      <c r="C196" s="18"/>
      <c r="D196" s="18"/>
      <c r="E196" s="18"/>
      <c r="F196" s="18"/>
    </row>
    <row r="197" spans="1:6" ht="12.75" x14ac:dyDescent="0.2">
      <c r="A197" s="18"/>
      <c r="B197" s="34"/>
      <c r="C197" s="18"/>
      <c r="D197" s="18"/>
      <c r="E197" s="18"/>
      <c r="F197" s="18"/>
    </row>
    <row r="198" spans="1:6" ht="12.75" x14ac:dyDescent="0.2">
      <c r="A198" s="18"/>
      <c r="B198" s="34"/>
      <c r="C198" s="18"/>
      <c r="D198" s="18"/>
      <c r="E198" s="18"/>
      <c r="F198" s="18"/>
    </row>
    <row r="199" spans="1:6" ht="12.75" x14ac:dyDescent="0.2">
      <c r="A199" s="18"/>
      <c r="B199" s="34"/>
      <c r="C199" s="18"/>
      <c r="D199" s="18"/>
      <c r="E199" s="18"/>
      <c r="F199" s="18"/>
    </row>
    <row r="200" spans="1:6" ht="12.75" x14ac:dyDescent="0.2">
      <c r="A200" s="18"/>
      <c r="B200" s="34"/>
      <c r="C200" s="18"/>
      <c r="D200" s="18"/>
      <c r="E200" s="18"/>
      <c r="F200" s="18"/>
    </row>
    <row r="201" spans="1:6" ht="12.75" x14ac:dyDescent="0.2">
      <c r="A201" s="18"/>
      <c r="B201" s="34"/>
      <c r="C201" s="18"/>
      <c r="D201" s="18"/>
      <c r="E201" s="18"/>
      <c r="F201" s="18"/>
    </row>
    <row r="202" spans="1:6" ht="12.75" x14ac:dyDescent="0.2">
      <c r="A202" s="18"/>
      <c r="B202" s="34"/>
      <c r="C202" s="18"/>
      <c r="D202" s="18"/>
      <c r="E202" s="18"/>
      <c r="F202" s="18"/>
    </row>
    <row r="203" spans="1:6" ht="12.75" x14ac:dyDescent="0.2">
      <c r="A203" s="18"/>
      <c r="B203" s="34"/>
      <c r="C203" s="18"/>
      <c r="D203" s="18"/>
      <c r="E203" s="18"/>
      <c r="F203" s="18"/>
    </row>
    <row r="204" spans="1:6" ht="12.75" x14ac:dyDescent="0.2">
      <c r="A204" s="18"/>
      <c r="B204" s="34"/>
      <c r="C204" s="18"/>
      <c r="D204" s="18"/>
      <c r="E204" s="18"/>
      <c r="F204" s="18"/>
    </row>
    <row r="205" spans="1:6" ht="12.75" x14ac:dyDescent="0.2">
      <c r="A205" s="18"/>
      <c r="B205" s="34"/>
      <c r="C205" s="18"/>
      <c r="D205" s="18"/>
      <c r="E205" s="18"/>
      <c r="F205" s="18"/>
    </row>
    <row r="206" spans="1:6" ht="12.75" x14ac:dyDescent="0.2">
      <c r="A206" s="18"/>
      <c r="B206" s="34"/>
      <c r="C206" s="18"/>
      <c r="D206" s="18"/>
      <c r="E206" s="18"/>
      <c r="F206" s="18"/>
    </row>
    <row r="207" spans="1:6" ht="12.75" x14ac:dyDescent="0.2">
      <c r="A207" s="18"/>
      <c r="B207" s="34"/>
      <c r="C207" s="18"/>
      <c r="D207" s="18"/>
      <c r="E207" s="18"/>
      <c r="F207" s="18"/>
    </row>
    <row r="208" spans="1:6" ht="12.75" x14ac:dyDescent="0.2">
      <c r="A208" s="18"/>
      <c r="B208" s="34"/>
      <c r="C208" s="18"/>
      <c r="D208" s="18"/>
      <c r="E208" s="18"/>
      <c r="F208" s="18"/>
    </row>
    <row r="209" spans="1:6" ht="12.75" x14ac:dyDescent="0.2">
      <c r="A209" s="18"/>
      <c r="B209" s="34"/>
      <c r="C209" s="18"/>
      <c r="D209" s="18"/>
      <c r="E209" s="18"/>
      <c r="F209" s="18"/>
    </row>
    <row r="210" spans="1:6" ht="12.75" x14ac:dyDescent="0.2">
      <c r="A210" s="18"/>
      <c r="B210" s="34"/>
      <c r="C210" s="18"/>
      <c r="D210" s="18"/>
      <c r="E210" s="18"/>
      <c r="F210" s="18"/>
    </row>
    <row r="211" spans="1:6" ht="12.75" x14ac:dyDescent="0.2">
      <c r="A211" s="18"/>
      <c r="B211" s="34"/>
      <c r="C211" s="18"/>
      <c r="D211" s="18"/>
      <c r="E211" s="18"/>
      <c r="F211" s="18"/>
    </row>
    <row r="212" spans="1:6" ht="12.75" x14ac:dyDescent="0.2">
      <c r="A212" s="18"/>
      <c r="B212" s="34"/>
      <c r="C212" s="18"/>
      <c r="D212" s="18"/>
      <c r="E212" s="18"/>
      <c r="F212" s="18"/>
    </row>
    <row r="213" spans="1:6" ht="12.75" x14ac:dyDescent="0.2">
      <c r="A213" s="18"/>
      <c r="B213" s="34"/>
      <c r="C213" s="18"/>
      <c r="D213" s="18"/>
      <c r="E213" s="18"/>
      <c r="F213" s="18"/>
    </row>
    <row r="214" spans="1:6" ht="12.75" x14ac:dyDescent="0.2">
      <c r="A214" s="18"/>
      <c r="B214" s="34"/>
      <c r="C214" s="18"/>
      <c r="D214" s="18"/>
      <c r="E214" s="18"/>
      <c r="F214" s="18"/>
    </row>
    <row r="215" spans="1:6" ht="12.75" x14ac:dyDescent="0.2">
      <c r="A215" s="18"/>
      <c r="B215" s="34"/>
      <c r="C215" s="18"/>
      <c r="D215" s="18"/>
      <c r="E215" s="18"/>
      <c r="F215" s="18"/>
    </row>
    <row r="216" spans="1:6" ht="12.75" x14ac:dyDescent="0.2">
      <c r="A216" s="18"/>
      <c r="B216" s="34"/>
      <c r="C216" s="18"/>
      <c r="D216" s="18"/>
      <c r="E216" s="18"/>
      <c r="F216" s="18"/>
    </row>
    <row r="217" spans="1:6" ht="12.75" x14ac:dyDescent="0.2">
      <c r="A217" s="18"/>
      <c r="B217" s="34"/>
      <c r="C217" s="18"/>
      <c r="D217" s="18"/>
      <c r="E217" s="18"/>
      <c r="F217" s="18"/>
    </row>
    <row r="218" spans="1:6" ht="12.75" x14ac:dyDescent="0.2">
      <c r="A218" s="18"/>
      <c r="B218" s="34"/>
      <c r="C218" s="18"/>
      <c r="D218" s="18"/>
      <c r="E218" s="18"/>
      <c r="F218" s="18"/>
    </row>
    <row r="219" spans="1:6" ht="12.75" x14ac:dyDescent="0.2">
      <c r="A219" s="18"/>
      <c r="B219" s="34"/>
      <c r="C219" s="18"/>
      <c r="D219" s="18"/>
      <c r="E219" s="18"/>
      <c r="F219" s="18"/>
    </row>
    <row r="220" spans="1:6" ht="12.75" x14ac:dyDescent="0.2">
      <c r="A220" s="18"/>
      <c r="B220" s="34"/>
      <c r="C220" s="18"/>
      <c r="D220" s="18"/>
      <c r="E220" s="18"/>
      <c r="F220" s="18"/>
    </row>
    <row r="221" spans="1:6" ht="12.75" x14ac:dyDescent="0.2">
      <c r="A221" s="18"/>
      <c r="B221" s="34"/>
      <c r="C221" s="18"/>
      <c r="D221" s="18"/>
      <c r="E221" s="18"/>
      <c r="F221" s="18"/>
    </row>
    <row r="222" spans="1:6" ht="12.75" x14ac:dyDescent="0.2">
      <c r="A222" s="18"/>
      <c r="B222" s="34"/>
      <c r="C222" s="18"/>
      <c r="D222" s="18"/>
      <c r="E222" s="18"/>
      <c r="F222" s="18"/>
    </row>
    <row r="223" spans="1:6" ht="12.75" x14ac:dyDescent="0.2">
      <c r="A223" s="18"/>
      <c r="B223" s="34"/>
      <c r="C223" s="18"/>
      <c r="D223" s="18"/>
      <c r="E223" s="18"/>
      <c r="F223" s="18"/>
    </row>
    <row r="224" spans="1:6" ht="12.75" x14ac:dyDescent="0.2">
      <c r="A224" s="18"/>
      <c r="B224" s="34"/>
      <c r="C224" s="18"/>
      <c r="D224" s="18"/>
      <c r="E224" s="18"/>
      <c r="F224" s="18"/>
    </row>
    <row r="225" spans="1:6" ht="12.75" x14ac:dyDescent="0.2">
      <c r="A225" s="18"/>
      <c r="B225" s="34"/>
      <c r="C225" s="18"/>
      <c r="D225" s="18"/>
      <c r="E225" s="18"/>
      <c r="F225" s="18"/>
    </row>
    <row r="226" spans="1:6" ht="12.75" x14ac:dyDescent="0.2">
      <c r="A226" s="18"/>
      <c r="B226" s="34"/>
      <c r="C226" s="18"/>
      <c r="D226" s="18"/>
      <c r="E226" s="18"/>
      <c r="F226" s="18"/>
    </row>
    <row r="227" spans="1:6" ht="12.75" x14ac:dyDescent="0.2">
      <c r="A227" s="18"/>
      <c r="B227" s="34"/>
      <c r="C227" s="18"/>
      <c r="D227" s="18"/>
      <c r="E227" s="18"/>
      <c r="F227" s="18"/>
    </row>
    <row r="228" spans="1:6" ht="12.75" x14ac:dyDescent="0.2">
      <c r="A228" s="18"/>
      <c r="B228" s="34"/>
      <c r="C228" s="18"/>
      <c r="D228" s="18"/>
      <c r="E228" s="18"/>
      <c r="F228" s="18"/>
    </row>
    <row r="229" spans="1:6" ht="12.75" x14ac:dyDescent="0.2">
      <c r="A229" s="18"/>
      <c r="B229" s="34"/>
      <c r="C229" s="18"/>
      <c r="D229" s="18"/>
      <c r="E229" s="18"/>
      <c r="F229" s="18"/>
    </row>
    <row r="230" spans="1:6" ht="12.75" x14ac:dyDescent="0.2">
      <c r="A230" s="18"/>
      <c r="B230" s="34"/>
      <c r="C230" s="18"/>
      <c r="D230" s="18"/>
      <c r="E230" s="18"/>
      <c r="F230" s="18"/>
    </row>
    <row r="231" spans="1:6" ht="12.75" x14ac:dyDescent="0.2">
      <c r="A231" s="18"/>
      <c r="B231" s="34"/>
      <c r="C231" s="18"/>
      <c r="D231" s="18"/>
      <c r="E231" s="18"/>
      <c r="F231" s="18"/>
    </row>
    <row r="232" spans="1:6" ht="12.75" x14ac:dyDescent="0.2">
      <c r="A232" s="18"/>
      <c r="B232" s="34"/>
      <c r="C232" s="18"/>
      <c r="D232" s="18"/>
      <c r="E232" s="18"/>
      <c r="F232" s="18"/>
    </row>
    <row r="233" spans="1:6" ht="12.75" x14ac:dyDescent="0.2">
      <c r="A233" s="18"/>
      <c r="B233" s="34"/>
      <c r="C233" s="18"/>
      <c r="D233" s="18"/>
      <c r="E233" s="18"/>
      <c r="F233" s="18"/>
    </row>
    <row r="234" spans="1:6" ht="12.75" x14ac:dyDescent="0.2">
      <c r="A234" s="18"/>
      <c r="B234" s="34"/>
      <c r="C234" s="18"/>
      <c r="D234" s="18"/>
      <c r="E234" s="18"/>
      <c r="F234" s="18"/>
    </row>
    <row r="235" spans="1:6" ht="12.75" x14ac:dyDescent="0.2">
      <c r="A235" s="18"/>
      <c r="B235" s="34"/>
      <c r="C235" s="18"/>
      <c r="D235" s="18"/>
      <c r="E235" s="18"/>
      <c r="F235" s="18"/>
    </row>
    <row r="236" spans="1:6" ht="12.75" x14ac:dyDescent="0.2">
      <c r="A236" s="18"/>
      <c r="B236" s="34"/>
      <c r="C236" s="18"/>
      <c r="D236" s="18"/>
      <c r="E236" s="18"/>
      <c r="F236" s="18"/>
    </row>
    <row r="237" spans="1:6" ht="12.75" x14ac:dyDescent="0.2">
      <c r="A237" s="18"/>
      <c r="B237" s="34"/>
      <c r="C237" s="18"/>
      <c r="D237" s="18"/>
      <c r="E237" s="18"/>
      <c r="F237" s="18"/>
    </row>
    <row r="238" spans="1:6" ht="12.75" x14ac:dyDescent="0.2">
      <c r="A238" s="18"/>
      <c r="B238" s="34"/>
      <c r="C238" s="18"/>
      <c r="D238" s="18"/>
      <c r="E238" s="18"/>
      <c r="F238" s="18"/>
    </row>
    <row r="239" spans="1:6" ht="12.75" x14ac:dyDescent="0.2">
      <c r="A239" s="18"/>
      <c r="B239" s="34"/>
      <c r="C239" s="18"/>
      <c r="D239" s="18"/>
      <c r="E239" s="18"/>
      <c r="F239" s="18"/>
    </row>
    <row r="240" spans="1:6" ht="12.75" x14ac:dyDescent="0.2">
      <c r="A240" s="18"/>
      <c r="B240" s="34"/>
      <c r="C240" s="18"/>
      <c r="D240" s="18"/>
      <c r="E240" s="18"/>
      <c r="F240" s="18"/>
    </row>
    <row r="241" spans="1:6" ht="12.75" x14ac:dyDescent="0.2">
      <c r="A241" s="18"/>
      <c r="B241" s="34"/>
      <c r="C241" s="18"/>
      <c r="D241" s="18"/>
      <c r="E241" s="18"/>
      <c r="F241" s="18"/>
    </row>
    <row r="242" spans="1:6" ht="12.75" x14ac:dyDescent="0.2">
      <c r="A242" s="18"/>
      <c r="B242" s="34"/>
      <c r="C242" s="18"/>
      <c r="D242" s="18"/>
      <c r="E242" s="18"/>
      <c r="F242" s="18"/>
    </row>
    <row r="243" spans="1:6" ht="12.75" x14ac:dyDescent="0.2">
      <c r="A243" s="18"/>
      <c r="B243" s="34"/>
      <c r="C243" s="18"/>
      <c r="D243" s="18"/>
      <c r="E243" s="18"/>
      <c r="F243" s="18"/>
    </row>
    <row r="244" spans="1:6" ht="12.75" x14ac:dyDescent="0.2">
      <c r="A244" s="18"/>
      <c r="B244" s="34"/>
      <c r="C244" s="18"/>
      <c r="D244" s="18"/>
      <c r="E244" s="18"/>
      <c r="F244" s="18"/>
    </row>
    <row r="245" spans="1:6" ht="12.75" x14ac:dyDescent="0.2">
      <c r="A245" s="18"/>
      <c r="B245" s="34"/>
      <c r="C245" s="18"/>
      <c r="D245" s="18"/>
      <c r="E245" s="18"/>
      <c r="F245" s="18"/>
    </row>
    <row r="246" spans="1:6" ht="12.75" x14ac:dyDescent="0.2">
      <c r="A246" s="18"/>
      <c r="B246" s="34"/>
      <c r="C246" s="18"/>
      <c r="D246" s="18"/>
      <c r="E246" s="18"/>
      <c r="F246" s="18"/>
    </row>
    <row r="247" spans="1:6" ht="12.75" x14ac:dyDescent="0.2">
      <c r="A247" s="18"/>
      <c r="B247" s="34"/>
      <c r="C247" s="18"/>
      <c r="D247" s="18"/>
      <c r="E247" s="18"/>
      <c r="F247" s="18"/>
    </row>
    <row r="248" spans="1:6" ht="12.75" x14ac:dyDescent="0.2">
      <c r="A248" s="18"/>
      <c r="B248" s="34"/>
      <c r="C248" s="18"/>
      <c r="D248" s="18"/>
      <c r="E248" s="18"/>
      <c r="F248" s="18"/>
    </row>
    <row r="249" spans="1:6" ht="12.75" x14ac:dyDescent="0.2">
      <c r="A249" s="18"/>
      <c r="B249" s="34"/>
      <c r="C249" s="18"/>
      <c r="D249" s="18"/>
      <c r="E249" s="18"/>
      <c r="F249" s="18"/>
    </row>
    <row r="250" spans="1:6" ht="12.75" x14ac:dyDescent="0.2">
      <c r="A250" s="18"/>
      <c r="B250" s="34"/>
      <c r="C250" s="18"/>
      <c r="D250" s="18"/>
      <c r="E250" s="18"/>
      <c r="F250" s="18"/>
    </row>
    <row r="251" spans="1:6" ht="12.75" x14ac:dyDescent="0.2">
      <c r="A251" s="18"/>
      <c r="B251" s="34"/>
      <c r="C251" s="18"/>
      <c r="D251" s="18"/>
      <c r="E251" s="18"/>
      <c r="F251" s="18"/>
    </row>
    <row r="252" spans="1:6" ht="12.75" x14ac:dyDescent="0.2">
      <c r="A252" s="18"/>
      <c r="B252" s="34"/>
      <c r="C252" s="18"/>
      <c r="D252" s="18"/>
      <c r="E252" s="18"/>
      <c r="F252" s="18"/>
    </row>
    <row r="253" spans="1:6" ht="12.75" x14ac:dyDescent="0.2">
      <c r="A253" s="18"/>
      <c r="B253" s="34"/>
      <c r="C253" s="18"/>
      <c r="D253" s="18"/>
      <c r="E253" s="18"/>
      <c r="F253" s="18"/>
    </row>
    <row r="254" spans="1:6" ht="12.75" x14ac:dyDescent="0.2">
      <c r="A254" s="18"/>
      <c r="B254" s="34"/>
      <c r="C254" s="18"/>
      <c r="D254" s="18"/>
      <c r="E254" s="18"/>
      <c r="F254" s="18"/>
    </row>
    <row r="255" spans="1:6" ht="12.75" x14ac:dyDescent="0.2">
      <c r="A255" s="18"/>
      <c r="B255" s="34"/>
      <c r="C255" s="18"/>
      <c r="D255" s="18"/>
      <c r="E255" s="18"/>
      <c r="F255" s="18"/>
    </row>
    <row r="256" spans="1:6" ht="12.75" x14ac:dyDescent="0.2">
      <c r="A256" s="18"/>
      <c r="B256" s="34"/>
      <c r="C256" s="18"/>
      <c r="D256" s="18"/>
      <c r="E256" s="18"/>
      <c r="F256" s="18"/>
    </row>
    <row r="257" spans="1:6" ht="12.75" x14ac:dyDescent="0.2">
      <c r="A257" s="18"/>
      <c r="B257" s="34"/>
      <c r="C257" s="18"/>
      <c r="D257" s="18"/>
      <c r="E257" s="18"/>
      <c r="F257" s="18"/>
    </row>
    <row r="258" spans="1:6" ht="12.75" x14ac:dyDescent="0.2">
      <c r="A258" s="18"/>
      <c r="B258" s="34"/>
      <c r="C258" s="18"/>
      <c r="D258" s="18"/>
      <c r="E258" s="18"/>
      <c r="F258" s="18"/>
    </row>
    <row r="259" spans="1:6" ht="12.75" x14ac:dyDescent="0.2">
      <c r="A259" s="18"/>
      <c r="B259" s="34"/>
      <c r="C259" s="18"/>
      <c r="D259" s="18"/>
      <c r="E259" s="18"/>
      <c r="F259" s="18"/>
    </row>
    <row r="260" spans="1:6" ht="12.75" x14ac:dyDescent="0.2">
      <c r="A260" s="18"/>
      <c r="B260" s="34"/>
      <c r="C260" s="18"/>
      <c r="D260" s="18"/>
      <c r="E260" s="18"/>
      <c r="F260" s="18"/>
    </row>
    <row r="261" spans="1:6" ht="12.75" x14ac:dyDescent="0.2">
      <c r="A261" s="18"/>
      <c r="B261" s="34"/>
      <c r="C261" s="18"/>
      <c r="D261" s="18"/>
      <c r="E261" s="18"/>
      <c r="F261" s="18"/>
    </row>
    <row r="262" spans="1:6" ht="12.75" x14ac:dyDescent="0.2">
      <c r="A262" s="18"/>
      <c r="B262" s="34"/>
      <c r="C262" s="18"/>
      <c r="D262" s="18"/>
      <c r="E262" s="18"/>
      <c r="F262" s="18"/>
    </row>
    <row r="263" spans="1:6" ht="12.75" x14ac:dyDescent="0.2">
      <c r="A263" s="18"/>
      <c r="B263" s="34"/>
      <c r="C263" s="18"/>
      <c r="D263" s="18"/>
      <c r="E263" s="18"/>
      <c r="F263" s="18"/>
    </row>
    <row r="264" spans="1:6" ht="12.75" x14ac:dyDescent="0.2">
      <c r="A264" s="18"/>
      <c r="B264" s="34"/>
      <c r="C264" s="18"/>
      <c r="D264" s="18"/>
      <c r="E264" s="18"/>
      <c r="F264" s="18"/>
    </row>
    <row r="265" spans="1:6" ht="12.75" x14ac:dyDescent="0.2">
      <c r="A265" s="18"/>
      <c r="B265" s="34"/>
      <c r="C265" s="18"/>
      <c r="D265" s="18"/>
      <c r="E265" s="18"/>
      <c r="F265" s="18"/>
    </row>
    <row r="266" spans="1:6" ht="12.75" x14ac:dyDescent="0.2">
      <c r="A266" s="18"/>
      <c r="B266" s="34"/>
      <c r="C266" s="18"/>
      <c r="D266" s="18"/>
      <c r="E266" s="18"/>
      <c r="F266" s="18"/>
    </row>
    <row r="267" spans="1:6" ht="12.75" x14ac:dyDescent="0.2">
      <c r="A267" s="18"/>
      <c r="B267" s="34"/>
      <c r="C267" s="18"/>
      <c r="D267" s="18"/>
      <c r="E267" s="18"/>
      <c r="F267" s="18"/>
    </row>
    <row r="268" spans="1:6" ht="12.75" x14ac:dyDescent="0.2">
      <c r="A268" s="18"/>
      <c r="B268" s="34"/>
      <c r="C268" s="18"/>
      <c r="D268" s="18"/>
      <c r="E268" s="18"/>
      <c r="F268" s="18"/>
    </row>
    <row r="269" spans="1:6" ht="12.75" x14ac:dyDescent="0.2">
      <c r="A269" s="18"/>
      <c r="B269" s="34"/>
      <c r="C269" s="18"/>
      <c r="D269" s="18"/>
      <c r="E269" s="18"/>
      <c r="F269" s="18"/>
    </row>
    <row r="270" spans="1:6" ht="12.75" x14ac:dyDescent="0.2">
      <c r="A270" s="18"/>
      <c r="B270" s="34"/>
      <c r="C270" s="18"/>
      <c r="D270" s="18"/>
      <c r="E270" s="18"/>
      <c r="F270" s="18"/>
    </row>
    <row r="271" spans="1:6" ht="12.75" x14ac:dyDescent="0.2">
      <c r="A271" s="18"/>
      <c r="B271" s="34"/>
      <c r="C271" s="18"/>
      <c r="D271" s="18"/>
      <c r="E271" s="18"/>
      <c r="F271" s="18"/>
    </row>
    <row r="272" spans="1:6" ht="12.75" x14ac:dyDescent="0.2">
      <c r="A272" s="18"/>
      <c r="B272" s="34"/>
      <c r="C272" s="18"/>
      <c r="D272" s="18"/>
      <c r="E272" s="18"/>
      <c r="F272" s="18"/>
    </row>
    <row r="273" spans="1:6" ht="12.75" x14ac:dyDescent="0.2">
      <c r="A273" s="18"/>
      <c r="B273" s="34"/>
      <c r="C273" s="18"/>
      <c r="D273" s="18"/>
      <c r="E273" s="18"/>
      <c r="F273" s="18"/>
    </row>
    <row r="274" spans="1:6" ht="12.75" x14ac:dyDescent="0.2">
      <c r="A274" s="18"/>
      <c r="B274" s="34"/>
      <c r="C274" s="18"/>
      <c r="D274" s="18"/>
      <c r="E274" s="18"/>
      <c r="F274" s="18"/>
    </row>
    <row r="275" spans="1:6" ht="12.75" x14ac:dyDescent="0.2">
      <c r="A275" s="18"/>
      <c r="B275" s="34"/>
      <c r="C275" s="18"/>
      <c r="D275" s="18"/>
      <c r="E275" s="18"/>
      <c r="F275" s="18"/>
    </row>
    <row r="276" spans="1:6" ht="12.75" x14ac:dyDescent="0.2">
      <c r="A276" s="18"/>
      <c r="B276" s="34"/>
      <c r="C276" s="18"/>
      <c r="D276" s="18"/>
      <c r="E276" s="18"/>
      <c r="F276" s="18"/>
    </row>
    <row r="277" spans="1:6" ht="12.75" x14ac:dyDescent="0.2">
      <c r="A277" s="18"/>
      <c r="B277" s="34"/>
      <c r="C277" s="18"/>
      <c r="D277" s="18"/>
      <c r="E277" s="18"/>
      <c r="F277" s="18"/>
    </row>
    <row r="278" spans="1:6" ht="12.75" x14ac:dyDescent="0.2">
      <c r="A278" s="18"/>
      <c r="B278" s="34"/>
      <c r="C278" s="18"/>
      <c r="D278" s="18"/>
      <c r="E278" s="18"/>
      <c r="F278" s="18"/>
    </row>
    <row r="279" spans="1:6" ht="12.75" x14ac:dyDescent="0.2">
      <c r="A279" s="18"/>
      <c r="B279" s="34"/>
      <c r="C279" s="18"/>
      <c r="D279" s="18"/>
      <c r="E279" s="18"/>
      <c r="F279" s="18"/>
    </row>
    <row r="280" spans="1:6" ht="12.75" x14ac:dyDescent="0.2">
      <c r="A280" s="18"/>
      <c r="B280" s="34"/>
      <c r="C280" s="18"/>
      <c r="D280" s="18"/>
      <c r="E280" s="18"/>
      <c r="F280" s="18"/>
    </row>
    <row r="281" spans="1:6" ht="12.75" x14ac:dyDescent="0.2">
      <c r="A281" s="18"/>
      <c r="B281" s="34"/>
      <c r="C281" s="18"/>
      <c r="D281" s="18"/>
      <c r="E281" s="18"/>
      <c r="F281" s="18"/>
    </row>
    <row r="282" spans="1:6" ht="12.75" x14ac:dyDescent="0.2">
      <c r="A282" s="18"/>
      <c r="B282" s="34"/>
      <c r="C282" s="18"/>
      <c r="D282" s="18"/>
      <c r="E282" s="18"/>
      <c r="F282" s="18"/>
    </row>
    <row r="283" spans="1:6" ht="12.75" x14ac:dyDescent="0.2">
      <c r="A283" s="18"/>
      <c r="B283" s="34"/>
      <c r="C283" s="18"/>
      <c r="D283" s="18"/>
      <c r="E283" s="18"/>
      <c r="F283" s="18"/>
    </row>
    <row r="284" spans="1:6" ht="12.75" x14ac:dyDescent="0.2">
      <c r="A284" s="18"/>
      <c r="B284" s="34"/>
      <c r="C284" s="18"/>
      <c r="D284" s="18"/>
      <c r="E284" s="18"/>
      <c r="F284" s="18"/>
    </row>
    <row r="285" spans="1:6" ht="12.75" x14ac:dyDescent="0.2">
      <c r="A285" s="18"/>
      <c r="B285" s="34"/>
      <c r="C285" s="18"/>
      <c r="D285" s="18"/>
      <c r="E285" s="18"/>
      <c r="F285" s="18"/>
    </row>
    <row r="286" spans="1:6" ht="12.75" x14ac:dyDescent="0.2">
      <c r="A286" s="18"/>
      <c r="B286" s="34"/>
      <c r="C286" s="18"/>
      <c r="D286" s="18"/>
      <c r="E286" s="18"/>
      <c r="F286" s="18"/>
    </row>
    <row r="287" spans="1:6" ht="12.75" x14ac:dyDescent="0.2">
      <c r="A287" s="18"/>
      <c r="B287" s="34"/>
      <c r="C287" s="18"/>
      <c r="D287" s="18"/>
      <c r="E287" s="18"/>
      <c r="F287" s="18"/>
    </row>
    <row r="288" spans="1:6" ht="12.75" x14ac:dyDescent="0.2">
      <c r="A288" s="18"/>
      <c r="B288" s="34"/>
      <c r="C288" s="18"/>
      <c r="D288" s="18"/>
      <c r="E288" s="18"/>
      <c r="F288" s="18"/>
    </row>
    <row r="289" spans="1:6" ht="12.75" x14ac:dyDescent="0.2">
      <c r="A289" s="18"/>
      <c r="B289" s="34"/>
      <c r="C289" s="18"/>
      <c r="D289" s="18"/>
      <c r="E289" s="18"/>
      <c r="F289" s="18"/>
    </row>
    <row r="290" spans="1:6" ht="12.75" x14ac:dyDescent="0.2">
      <c r="A290" s="18"/>
      <c r="B290" s="34"/>
      <c r="C290" s="18"/>
      <c r="D290" s="18"/>
      <c r="E290" s="18"/>
      <c r="F290" s="18"/>
    </row>
    <row r="291" spans="1:6" ht="12.75" x14ac:dyDescent="0.2">
      <c r="A291" s="18"/>
      <c r="B291" s="34"/>
      <c r="C291" s="18"/>
      <c r="D291" s="18"/>
      <c r="E291" s="18"/>
      <c r="F291" s="18"/>
    </row>
    <row r="292" spans="1:6" ht="12.75" x14ac:dyDescent="0.2">
      <c r="A292" s="18"/>
      <c r="B292" s="34"/>
      <c r="C292" s="18"/>
      <c r="D292" s="18"/>
      <c r="E292" s="18"/>
      <c r="F292" s="18"/>
    </row>
    <row r="293" spans="1:6" ht="12.75" x14ac:dyDescent="0.2">
      <c r="A293" s="18"/>
      <c r="B293" s="34"/>
      <c r="C293" s="18"/>
      <c r="D293" s="18"/>
      <c r="E293" s="18"/>
      <c r="F293" s="18"/>
    </row>
    <row r="294" spans="1:6" ht="12.75" x14ac:dyDescent="0.2">
      <c r="A294" s="18"/>
      <c r="B294" s="34"/>
      <c r="C294" s="18"/>
      <c r="D294" s="18"/>
      <c r="E294" s="18"/>
      <c r="F294" s="18"/>
    </row>
    <row r="295" spans="1:6" ht="12.75" x14ac:dyDescent="0.2">
      <c r="A295" s="18"/>
      <c r="B295" s="34"/>
      <c r="C295" s="18"/>
      <c r="D295" s="18"/>
      <c r="E295" s="18"/>
      <c r="F295" s="18"/>
    </row>
    <row r="296" spans="1:6" ht="12.75" x14ac:dyDescent="0.2">
      <c r="A296" s="18"/>
      <c r="B296" s="34"/>
      <c r="C296" s="18"/>
      <c r="D296" s="18"/>
      <c r="E296" s="18"/>
      <c r="F296" s="18"/>
    </row>
    <row r="297" spans="1:6" ht="12.75" x14ac:dyDescent="0.2">
      <c r="A297" s="18"/>
      <c r="B297" s="34"/>
      <c r="C297" s="18"/>
      <c r="D297" s="18"/>
      <c r="E297" s="18"/>
      <c r="F297" s="18"/>
    </row>
    <row r="298" spans="1:6" ht="12.75" x14ac:dyDescent="0.2">
      <c r="A298" s="18"/>
      <c r="B298" s="34"/>
      <c r="C298" s="18"/>
      <c r="D298" s="18"/>
      <c r="E298" s="18"/>
      <c r="F298" s="18"/>
    </row>
    <row r="299" spans="1:6" ht="12.75" x14ac:dyDescent="0.2">
      <c r="A299" s="18"/>
      <c r="B299" s="34"/>
      <c r="C299" s="18"/>
      <c r="D299" s="18"/>
      <c r="E299" s="18"/>
      <c r="F299" s="18"/>
    </row>
    <row r="300" spans="1:6" ht="12.75" x14ac:dyDescent="0.2">
      <c r="A300" s="18"/>
      <c r="B300" s="34"/>
      <c r="C300" s="18"/>
      <c r="D300" s="18"/>
      <c r="E300" s="18"/>
      <c r="F300" s="18"/>
    </row>
    <row r="301" spans="1:6" ht="12.75" x14ac:dyDescent="0.2">
      <c r="A301" s="18"/>
      <c r="B301" s="34"/>
      <c r="C301" s="18"/>
      <c r="D301" s="18"/>
      <c r="E301" s="18"/>
      <c r="F301" s="18"/>
    </row>
    <row r="302" spans="1:6" ht="12.75" x14ac:dyDescent="0.2">
      <c r="A302" s="18"/>
      <c r="B302" s="34"/>
      <c r="C302" s="18"/>
      <c r="D302" s="18"/>
      <c r="E302" s="18"/>
      <c r="F302" s="18"/>
    </row>
    <row r="303" spans="1:6" ht="12.75" x14ac:dyDescent="0.2">
      <c r="A303" s="18"/>
      <c r="B303" s="34"/>
      <c r="C303" s="18"/>
      <c r="D303" s="18"/>
      <c r="E303" s="18"/>
      <c r="F303" s="18"/>
    </row>
    <row r="304" spans="1:6" ht="12.75" x14ac:dyDescent="0.2">
      <c r="A304" s="18"/>
      <c r="B304" s="34"/>
      <c r="C304" s="18"/>
      <c r="D304" s="18"/>
      <c r="E304" s="18"/>
      <c r="F304" s="18"/>
    </row>
    <row r="305" spans="1:6" ht="12.75" x14ac:dyDescent="0.2">
      <c r="A305" s="18"/>
      <c r="B305" s="34"/>
      <c r="C305" s="18"/>
      <c r="D305" s="18"/>
      <c r="E305" s="18"/>
      <c r="F305" s="18"/>
    </row>
    <row r="306" spans="1:6" ht="12.75" x14ac:dyDescent="0.2">
      <c r="A306" s="18"/>
      <c r="B306" s="34"/>
      <c r="C306" s="18"/>
      <c r="D306" s="18"/>
      <c r="E306" s="18"/>
      <c r="F306" s="18"/>
    </row>
    <row r="307" spans="1:6" ht="12.75" x14ac:dyDescent="0.2">
      <c r="A307" s="18"/>
      <c r="B307" s="34"/>
      <c r="C307" s="18"/>
      <c r="D307" s="18"/>
      <c r="E307" s="18"/>
      <c r="F307" s="18"/>
    </row>
    <row r="308" spans="1:6" ht="12.75" x14ac:dyDescent="0.2">
      <c r="A308" s="18"/>
      <c r="B308" s="34"/>
      <c r="C308" s="18"/>
      <c r="D308" s="18"/>
      <c r="E308" s="18"/>
      <c r="F308" s="18"/>
    </row>
    <row r="309" spans="1:6" ht="12.75" x14ac:dyDescent="0.2">
      <c r="A309" s="18"/>
      <c r="B309" s="34"/>
      <c r="C309" s="18"/>
      <c r="D309" s="18"/>
      <c r="E309" s="18"/>
      <c r="F309" s="18"/>
    </row>
    <row r="310" spans="1:6" ht="12.75" x14ac:dyDescent="0.2">
      <c r="A310" s="18"/>
      <c r="B310" s="34"/>
      <c r="C310" s="18"/>
      <c r="D310" s="18"/>
      <c r="E310" s="18"/>
      <c r="F310" s="18"/>
    </row>
    <row r="311" spans="1:6" ht="12.75" x14ac:dyDescent="0.2">
      <c r="A311" s="18"/>
      <c r="B311" s="34"/>
      <c r="C311" s="18"/>
      <c r="D311" s="18"/>
      <c r="E311" s="18"/>
      <c r="F311" s="18"/>
    </row>
    <row r="312" spans="1:6" ht="12.75" x14ac:dyDescent="0.2">
      <c r="A312" s="18"/>
      <c r="B312" s="34"/>
      <c r="C312" s="18"/>
      <c r="D312" s="18"/>
      <c r="E312" s="18"/>
      <c r="F312" s="18"/>
    </row>
    <row r="313" spans="1:6" ht="12.75" x14ac:dyDescent="0.2">
      <c r="A313" s="18"/>
      <c r="B313" s="34"/>
      <c r="C313" s="18"/>
      <c r="D313" s="18"/>
      <c r="E313" s="18"/>
      <c r="F313" s="18"/>
    </row>
    <row r="314" spans="1:6" ht="12.75" x14ac:dyDescent="0.2">
      <c r="A314" s="18"/>
      <c r="B314" s="34"/>
      <c r="C314" s="18"/>
      <c r="D314" s="18"/>
      <c r="E314" s="18"/>
      <c r="F314" s="18"/>
    </row>
    <row r="315" spans="1:6" ht="12.75" x14ac:dyDescent="0.2">
      <c r="A315" s="18"/>
      <c r="B315" s="34"/>
      <c r="C315" s="18"/>
      <c r="D315" s="18"/>
      <c r="E315" s="18"/>
      <c r="F315" s="18"/>
    </row>
    <row r="316" spans="1:6" ht="12.75" x14ac:dyDescent="0.2">
      <c r="A316" s="18"/>
      <c r="B316" s="34"/>
      <c r="C316" s="18"/>
      <c r="D316" s="18"/>
      <c r="E316" s="18"/>
      <c r="F316" s="18"/>
    </row>
    <row r="317" spans="1:6" ht="12.75" x14ac:dyDescent="0.2">
      <c r="A317" s="18"/>
      <c r="B317" s="34"/>
      <c r="C317" s="18"/>
      <c r="D317" s="18"/>
      <c r="E317" s="18"/>
      <c r="F317" s="18"/>
    </row>
    <row r="318" spans="1:6" ht="12.75" x14ac:dyDescent="0.2">
      <c r="A318" s="18"/>
      <c r="B318" s="34"/>
      <c r="C318" s="18"/>
      <c r="D318" s="18"/>
      <c r="E318" s="18"/>
      <c r="F318" s="18"/>
    </row>
    <row r="319" spans="1:6" ht="12.75" x14ac:dyDescent="0.2">
      <c r="A319" s="18"/>
      <c r="B319" s="34"/>
      <c r="C319" s="18"/>
      <c r="D319" s="18"/>
      <c r="E319" s="18"/>
      <c r="F319" s="18"/>
    </row>
    <row r="320" spans="1:6" ht="12.75" x14ac:dyDescent="0.2">
      <c r="A320" s="18"/>
      <c r="B320" s="34"/>
      <c r="C320" s="18"/>
      <c r="D320" s="18"/>
      <c r="E320" s="18"/>
      <c r="F320" s="18"/>
    </row>
    <row r="321" spans="1:6" ht="12.75" x14ac:dyDescent="0.2">
      <c r="A321" s="18"/>
      <c r="B321" s="34"/>
      <c r="C321" s="18"/>
      <c r="D321" s="18"/>
      <c r="E321" s="18"/>
      <c r="F321" s="18"/>
    </row>
    <row r="322" spans="1:6" ht="12.75" x14ac:dyDescent="0.2">
      <c r="A322" s="18"/>
      <c r="B322" s="34"/>
      <c r="C322" s="18"/>
      <c r="D322" s="18"/>
      <c r="E322" s="18"/>
      <c r="F322" s="18"/>
    </row>
    <row r="323" spans="1:6" ht="12.75" x14ac:dyDescent="0.2">
      <c r="A323" s="18"/>
      <c r="B323" s="34"/>
      <c r="C323" s="18"/>
      <c r="D323" s="18"/>
      <c r="E323" s="18"/>
      <c r="F323" s="18"/>
    </row>
    <row r="324" spans="1:6" ht="12.75" x14ac:dyDescent="0.2">
      <c r="A324" s="18"/>
      <c r="B324" s="34"/>
      <c r="C324" s="18"/>
      <c r="D324" s="18"/>
      <c r="E324" s="18"/>
      <c r="F324" s="18"/>
    </row>
    <row r="325" spans="1:6" ht="12.75" x14ac:dyDescent="0.2">
      <c r="A325" s="18"/>
      <c r="B325" s="34"/>
      <c r="C325" s="18"/>
      <c r="D325" s="18"/>
      <c r="E325" s="18"/>
      <c r="F325" s="18"/>
    </row>
    <row r="326" spans="1:6" ht="12.75" x14ac:dyDescent="0.2">
      <c r="A326" s="18"/>
      <c r="B326" s="34"/>
      <c r="C326" s="18"/>
      <c r="D326" s="18"/>
      <c r="E326" s="18"/>
      <c r="F326" s="18"/>
    </row>
    <row r="327" spans="1:6" ht="12.75" x14ac:dyDescent="0.2">
      <c r="A327" s="18"/>
      <c r="B327" s="34"/>
      <c r="C327" s="18"/>
      <c r="D327" s="18"/>
      <c r="E327" s="18"/>
      <c r="F327" s="18"/>
    </row>
    <row r="328" spans="1:6" ht="12.75" x14ac:dyDescent="0.2">
      <c r="A328" s="18"/>
      <c r="B328" s="34"/>
      <c r="C328" s="18"/>
      <c r="D328" s="18"/>
      <c r="E328" s="18"/>
      <c r="F328" s="18"/>
    </row>
    <row r="329" spans="1:6" ht="12.75" x14ac:dyDescent="0.2">
      <c r="A329" s="18"/>
      <c r="B329" s="34"/>
      <c r="C329" s="18"/>
      <c r="D329" s="18"/>
      <c r="E329" s="18"/>
      <c r="F329" s="18"/>
    </row>
    <row r="330" spans="1:6" ht="12.75" x14ac:dyDescent="0.2">
      <c r="A330" s="18"/>
      <c r="B330" s="34"/>
      <c r="C330" s="18"/>
      <c r="D330" s="18"/>
      <c r="E330" s="18"/>
      <c r="F330" s="18"/>
    </row>
    <row r="331" spans="1:6" ht="12.75" x14ac:dyDescent="0.2">
      <c r="A331" s="18"/>
      <c r="B331" s="34"/>
      <c r="C331" s="18"/>
      <c r="D331" s="18"/>
      <c r="E331" s="18"/>
      <c r="F331" s="18"/>
    </row>
    <row r="332" spans="1:6" ht="12.75" x14ac:dyDescent="0.2">
      <c r="A332" s="18"/>
      <c r="B332" s="34"/>
      <c r="C332" s="18"/>
      <c r="D332" s="18"/>
      <c r="E332" s="18"/>
      <c r="F332" s="18"/>
    </row>
    <row r="333" spans="1:6" ht="12.75" x14ac:dyDescent="0.2">
      <c r="A333" s="18"/>
      <c r="B333" s="34"/>
      <c r="C333" s="18"/>
      <c r="D333" s="18"/>
      <c r="E333" s="18"/>
      <c r="F333" s="18"/>
    </row>
    <row r="334" spans="1:6" ht="12.75" x14ac:dyDescent="0.2">
      <c r="A334" s="18"/>
      <c r="B334" s="34"/>
      <c r="C334" s="18"/>
      <c r="D334" s="18"/>
      <c r="E334" s="18"/>
      <c r="F334" s="18"/>
    </row>
    <row r="335" spans="1:6" ht="12.75" x14ac:dyDescent="0.2">
      <c r="A335" s="18"/>
      <c r="B335" s="34"/>
      <c r="C335" s="18"/>
      <c r="D335" s="18"/>
      <c r="E335" s="18"/>
      <c r="F335" s="18"/>
    </row>
    <row r="336" spans="1:6" ht="12.75" x14ac:dyDescent="0.2">
      <c r="A336" s="18"/>
      <c r="B336" s="34"/>
      <c r="C336" s="18"/>
      <c r="D336" s="18"/>
      <c r="E336" s="18"/>
      <c r="F336" s="18"/>
    </row>
    <row r="337" spans="1:6" ht="12.75" x14ac:dyDescent="0.2">
      <c r="A337" s="18"/>
      <c r="B337" s="34"/>
      <c r="C337" s="18"/>
      <c r="D337" s="18"/>
      <c r="E337" s="18"/>
      <c r="F337" s="18"/>
    </row>
    <row r="338" spans="1:6" ht="12.75" x14ac:dyDescent="0.2">
      <c r="A338" s="18"/>
      <c r="B338" s="34"/>
      <c r="C338" s="18"/>
      <c r="D338" s="18"/>
      <c r="E338" s="18"/>
      <c r="F338" s="18"/>
    </row>
    <row r="339" spans="1:6" ht="12.75" x14ac:dyDescent="0.2">
      <c r="A339" s="18"/>
      <c r="B339" s="34"/>
      <c r="C339" s="18"/>
      <c r="D339" s="18"/>
      <c r="E339" s="18"/>
      <c r="F339" s="18"/>
    </row>
    <row r="340" spans="1:6" ht="12.75" x14ac:dyDescent="0.2">
      <c r="A340" s="18"/>
      <c r="B340" s="34"/>
      <c r="C340" s="18"/>
      <c r="D340" s="18"/>
      <c r="E340" s="18"/>
      <c r="F340" s="18"/>
    </row>
    <row r="341" spans="1:6" ht="12.75" x14ac:dyDescent="0.2">
      <c r="A341" s="18"/>
      <c r="B341" s="34"/>
      <c r="C341" s="18"/>
      <c r="D341" s="18"/>
      <c r="E341" s="18"/>
      <c r="F341" s="18"/>
    </row>
    <row r="342" spans="1:6" ht="12.75" x14ac:dyDescent="0.2">
      <c r="A342" s="18"/>
      <c r="B342" s="34"/>
      <c r="C342" s="18"/>
      <c r="D342" s="18"/>
      <c r="E342" s="18"/>
      <c r="F342" s="18"/>
    </row>
    <row r="343" spans="1:6" ht="12.75" x14ac:dyDescent="0.2">
      <c r="A343" s="18"/>
      <c r="B343" s="34"/>
      <c r="C343" s="18"/>
      <c r="D343" s="18"/>
      <c r="E343" s="18"/>
      <c r="F343" s="18"/>
    </row>
    <row r="344" spans="1:6" ht="12.75" x14ac:dyDescent="0.2">
      <c r="A344" s="18"/>
      <c r="B344" s="34"/>
      <c r="C344" s="18"/>
      <c r="D344" s="18"/>
      <c r="E344" s="18"/>
      <c r="F344" s="18"/>
    </row>
    <row r="345" spans="1:6" ht="12.75" x14ac:dyDescent="0.2">
      <c r="A345" s="18"/>
      <c r="B345" s="34"/>
      <c r="C345" s="18"/>
      <c r="D345" s="18"/>
      <c r="E345" s="18"/>
      <c r="F345" s="18"/>
    </row>
    <row r="346" spans="1:6" ht="12.75" x14ac:dyDescent="0.2">
      <c r="A346" s="18"/>
      <c r="B346" s="34"/>
      <c r="C346" s="18"/>
      <c r="D346" s="18"/>
      <c r="E346" s="18"/>
      <c r="F346" s="18"/>
    </row>
    <row r="347" spans="1:6" ht="12.75" x14ac:dyDescent="0.2">
      <c r="A347" s="18"/>
      <c r="B347" s="34"/>
      <c r="C347" s="18"/>
      <c r="D347" s="18"/>
      <c r="E347" s="18"/>
      <c r="F347" s="18"/>
    </row>
    <row r="348" spans="1:6" ht="12.75" x14ac:dyDescent="0.2">
      <c r="A348" s="18"/>
      <c r="B348" s="34"/>
      <c r="C348" s="18"/>
      <c r="D348" s="18"/>
      <c r="E348" s="18"/>
      <c r="F348" s="18"/>
    </row>
    <row r="349" spans="1:6" ht="12.75" x14ac:dyDescent="0.2">
      <c r="A349" s="18"/>
      <c r="B349" s="34"/>
      <c r="C349" s="18"/>
      <c r="D349" s="18"/>
      <c r="E349" s="18"/>
      <c r="F349" s="18"/>
    </row>
    <row r="350" spans="1:6" ht="12.75" x14ac:dyDescent="0.2">
      <c r="A350" s="18"/>
      <c r="B350" s="34"/>
      <c r="C350" s="18"/>
      <c r="D350" s="18"/>
      <c r="E350" s="18"/>
      <c r="F350" s="18"/>
    </row>
    <row r="351" spans="1:6" ht="12.75" x14ac:dyDescent="0.2">
      <c r="A351" s="18"/>
      <c r="B351" s="34"/>
      <c r="C351" s="18"/>
      <c r="D351" s="18"/>
      <c r="E351" s="18"/>
      <c r="F351" s="18"/>
    </row>
    <row r="352" spans="1:6" ht="12.75" x14ac:dyDescent="0.2">
      <c r="A352" s="18"/>
      <c r="B352" s="34"/>
      <c r="C352" s="18"/>
      <c r="D352" s="18"/>
      <c r="E352" s="18"/>
      <c r="F352" s="18"/>
    </row>
    <row r="353" spans="1:6" ht="12.75" x14ac:dyDescent="0.2">
      <c r="A353" s="18"/>
      <c r="B353" s="34"/>
      <c r="C353" s="18"/>
      <c r="D353" s="18"/>
      <c r="E353" s="18"/>
      <c r="F353" s="18"/>
    </row>
    <row r="354" spans="1:6" ht="12.75" x14ac:dyDescent="0.2">
      <c r="A354" s="18"/>
      <c r="B354" s="34"/>
      <c r="C354" s="18"/>
      <c r="D354" s="18"/>
      <c r="E354" s="18"/>
      <c r="F354" s="18"/>
    </row>
    <row r="355" spans="1:6" ht="12.75" x14ac:dyDescent="0.2">
      <c r="A355" s="18"/>
      <c r="B355" s="34"/>
      <c r="C355" s="18"/>
      <c r="D355" s="18"/>
      <c r="E355" s="18"/>
      <c r="F355" s="18"/>
    </row>
    <row r="356" spans="1:6" ht="12.75" x14ac:dyDescent="0.2">
      <c r="A356" s="18"/>
      <c r="B356" s="34"/>
      <c r="C356" s="18"/>
      <c r="D356" s="18"/>
      <c r="E356" s="18"/>
      <c r="F356" s="18"/>
    </row>
    <row r="357" spans="1:6" ht="12.75" x14ac:dyDescent="0.2">
      <c r="A357" s="18"/>
      <c r="B357" s="34"/>
      <c r="C357" s="18"/>
      <c r="D357" s="18"/>
      <c r="E357" s="18"/>
      <c r="F357" s="18"/>
    </row>
    <row r="358" spans="1:6" ht="12.75" x14ac:dyDescent="0.2">
      <c r="A358" s="18"/>
      <c r="B358" s="34"/>
      <c r="C358" s="18"/>
      <c r="D358" s="18"/>
      <c r="E358" s="18"/>
      <c r="F358" s="18"/>
    </row>
    <row r="359" spans="1:6" ht="12.75" x14ac:dyDescent="0.2">
      <c r="A359" s="18"/>
      <c r="B359" s="34"/>
      <c r="C359" s="18"/>
      <c r="D359" s="18"/>
      <c r="E359" s="18"/>
      <c r="F359" s="18"/>
    </row>
    <row r="360" spans="1:6" ht="12.75" x14ac:dyDescent="0.2">
      <c r="A360" s="18"/>
      <c r="B360" s="34"/>
      <c r="C360" s="18"/>
      <c r="D360" s="18"/>
      <c r="E360" s="18"/>
      <c r="F360" s="18"/>
    </row>
    <row r="361" spans="1:6" ht="12.75" x14ac:dyDescent="0.2">
      <c r="A361" s="18"/>
      <c r="B361" s="34"/>
      <c r="C361" s="18"/>
      <c r="D361" s="18"/>
      <c r="E361" s="18"/>
      <c r="F361" s="18"/>
    </row>
    <row r="362" spans="1:6" ht="12.75" x14ac:dyDescent="0.2">
      <c r="A362" s="18"/>
      <c r="B362" s="34"/>
      <c r="C362" s="18"/>
      <c r="D362" s="18"/>
      <c r="E362" s="18"/>
      <c r="F362" s="18"/>
    </row>
    <row r="363" spans="1:6" ht="12.75" x14ac:dyDescent="0.2">
      <c r="A363" s="18"/>
      <c r="B363" s="34"/>
      <c r="C363" s="18"/>
      <c r="D363" s="18"/>
      <c r="E363" s="18"/>
      <c r="F363" s="18"/>
    </row>
    <row r="364" spans="1:6" ht="12.75" x14ac:dyDescent="0.2">
      <c r="A364" s="18"/>
      <c r="B364" s="34"/>
      <c r="C364" s="18"/>
      <c r="D364" s="18"/>
      <c r="E364" s="18"/>
      <c r="F364" s="18"/>
    </row>
    <row r="365" spans="1:6" ht="12.75" x14ac:dyDescent="0.2">
      <c r="A365" s="18"/>
      <c r="B365" s="34"/>
      <c r="C365" s="18"/>
      <c r="D365" s="18"/>
      <c r="E365" s="18"/>
      <c r="F365" s="18"/>
    </row>
    <row r="366" spans="1:6" ht="12.75" x14ac:dyDescent="0.2">
      <c r="A366" s="18"/>
      <c r="B366" s="34"/>
      <c r="C366" s="18"/>
      <c r="D366" s="18"/>
      <c r="E366" s="18"/>
      <c r="F366" s="18"/>
    </row>
    <row r="367" spans="1:6" ht="12.75" x14ac:dyDescent="0.2">
      <c r="A367" s="18"/>
      <c r="B367" s="34"/>
      <c r="C367" s="18"/>
      <c r="D367" s="18"/>
      <c r="E367" s="18"/>
      <c r="F367" s="18"/>
    </row>
    <row r="368" spans="1:6" ht="12.75" x14ac:dyDescent="0.2">
      <c r="A368" s="18"/>
      <c r="B368" s="34"/>
      <c r="C368" s="18"/>
      <c r="D368" s="18"/>
      <c r="E368" s="18"/>
      <c r="F368" s="18"/>
    </row>
    <row r="369" spans="1:6" ht="12.75" x14ac:dyDescent="0.2">
      <c r="A369" s="18"/>
      <c r="B369" s="34"/>
      <c r="C369" s="18"/>
      <c r="D369" s="18"/>
      <c r="E369" s="18"/>
      <c r="F369" s="18"/>
    </row>
    <row r="370" spans="1:6" ht="12.75" x14ac:dyDescent="0.2">
      <c r="A370" s="18"/>
      <c r="B370" s="34"/>
      <c r="C370" s="18"/>
      <c r="D370" s="18"/>
      <c r="E370" s="18"/>
      <c r="F370" s="18"/>
    </row>
    <row r="371" spans="1:6" ht="12.75" x14ac:dyDescent="0.2">
      <c r="A371" s="18"/>
      <c r="B371" s="34"/>
      <c r="C371" s="18"/>
      <c r="D371" s="18"/>
      <c r="E371" s="18"/>
      <c r="F371" s="18"/>
    </row>
    <row r="372" spans="1:6" ht="12.75" x14ac:dyDescent="0.2">
      <c r="A372" s="18"/>
      <c r="B372" s="34"/>
      <c r="C372" s="18"/>
      <c r="D372" s="18"/>
      <c r="E372" s="18"/>
      <c r="F372" s="18"/>
    </row>
    <row r="373" spans="1:6" ht="12.75" x14ac:dyDescent="0.2">
      <c r="A373" s="18"/>
      <c r="B373" s="34"/>
      <c r="C373" s="18"/>
      <c r="D373" s="18"/>
      <c r="E373" s="18"/>
      <c r="F373" s="18"/>
    </row>
    <row r="374" spans="1:6" ht="12.75" x14ac:dyDescent="0.2">
      <c r="A374" s="18"/>
      <c r="B374" s="34"/>
      <c r="C374" s="18"/>
      <c r="D374" s="18"/>
      <c r="E374" s="18"/>
      <c r="F374" s="18"/>
    </row>
    <row r="375" spans="1:6" ht="12.75" x14ac:dyDescent="0.2">
      <c r="A375" s="18"/>
      <c r="B375" s="34"/>
      <c r="C375" s="18"/>
      <c r="D375" s="18"/>
      <c r="E375" s="18"/>
      <c r="F375" s="18"/>
    </row>
    <row r="376" spans="1:6" ht="12.75" x14ac:dyDescent="0.2">
      <c r="A376" s="18"/>
      <c r="B376" s="34"/>
      <c r="C376" s="18"/>
      <c r="D376" s="18"/>
      <c r="E376" s="18"/>
      <c r="F376" s="18"/>
    </row>
    <row r="377" spans="1:6" ht="12.75" x14ac:dyDescent="0.2">
      <c r="A377" s="18"/>
      <c r="B377" s="34"/>
      <c r="C377" s="18"/>
      <c r="D377" s="18"/>
      <c r="E377" s="18"/>
      <c r="F377" s="18"/>
    </row>
    <row r="378" spans="1:6" ht="12.75" x14ac:dyDescent="0.2">
      <c r="A378" s="18"/>
      <c r="B378" s="34"/>
      <c r="C378" s="18"/>
      <c r="D378" s="18"/>
      <c r="E378" s="18"/>
      <c r="F378" s="18"/>
    </row>
    <row r="379" spans="1:6" ht="12.75" x14ac:dyDescent="0.2">
      <c r="A379" s="18"/>
      <c r="B379" s="34"/>
      <c r="C379" s="18"/>
      <c r="D379" s="18"/>
      <c r="E379" s="18"/>
      <c r="F379" s="18"/>
    </row>
    <row r="380" spans="1:6" ht="12.75" x14ac:dyDescent="0.2">
      <c r="A380" s="18"/>
      <c r="B380" s="34"/>
      <c r="C380" s="18"/>
      <c r="D380" s="18"/>
      <c r="E380" s="18"/>
      <c r="F380" s="18"/>
    </row>
    <row r="381" spans="1:6" ht="12.75" x14ac:dyDescent="0.2">
      <c r="A381" s="18"/>
      <c r="B381" s="34"/>
      <c r="C381" s="18"/>
      <c r="D381" s="18"/>
      <c r="E381" s="18"/>
      <c r="F381" s="18"/>
    </row>
    <row r="382" spans="1:6" ht="12.75" x14ac:dyDescent="0.2">
      <c r="A382" s="18"/>
      <c r="B382" s="34"/>
      <c r="C382" s="18"/>
      <c r="D382" s="18"/>
      <c r="E382" s="18"/>
      <c r="F382" s="18"/>
    </row>
    <row r="383" spans="1:6" ht="12.75" x14ac:dyDescent="0.2">
      <c r="A383" s="18"/>
      <c r="B383" s="34"/>
      <c r="C383" s="18"/>
      <c r="D383" s="18"/>
      <c r="E383" s="18"/>
      <c r="F383" s="18"/>
    </row>
    <row r="384" spans="1:6" ht="12.75" x14ac:dyDescent="0.2">
      <c r="A384" s="18"/>
      <c r="B384" s="34"/>
      <c r="C384" s="18"/>
      <c r="D384" s="18"/>
      <c r="E384" s="18"/>
      <c r="F384" s="18"/>
    </row>
    <row r="385" spans="1:6" ht="12.75" x14ac:dyDescent="0.2">
      <c r="A385" s="18"/>
      <c r="B385" s="34"/>
      <c r="C385" s="18"/>
      <c r="D385" s="18"/>
      <c r="E385" s="18"/>
      <c r="F385" s="18"/>
    </row>
    <row r="386" spans="1:6" ht="12.75" x14ac:dyDescent="0.2">
      <c r="A386" s="18"/>
      <c r="B386" s="34"/>
      <c r="C386" s="18"/>
      <c r="D386" s="18"/>
      <c r="E386" s="18"/>
      <c r="F386" s="18"/>
    </row>
    <row r="387" spans="1:6" ht="12.75" x14ac:dyDescent="0.2">
      <c r="A387" s="18"/>
      <c r="B387" s="34"/>
      <c r="C387" s="18"/>
      <c r="D387" s="18"/>
      <c r="E387" s="18"/>
      <c r="F387" s="18"/>
    </row>
    <row r="388" spans="1:6" ht="12.75" x14ac:dyDescent="0.2">
      <c r="A388" s="18"/>
      <c r="B388" s="34"/>
      <c r="C388" s="18"/>
      <c r="D388" s="18"/>
      <c r="E388" s="18"/>
      <c r="F388" s="18"/>
    </row>
    <row r="389" spans="1:6" ht="12.75" x14ac:dyDescent="0.2">
      <c r="A389" s="18"/>
      <c r="B389" s="34"/>
      <c r="C389" s="18"/>
      <c r="D389" s="18"/>
      <c r="E389" s="18"/>
      <c r="F389" s="18"/>
    </row>
    <row r="390" spans="1:6" ht="12.75" x14ac:dyDescent="0.2">
      <c r="A390" s="18"/>
      <c r="B390" s="34"/>
      <c r="C390" s="18"/>
      <c r="D390" s="18"/>
      <c r="E390" s="18"/>
      <c r="F390" s="18"/>
    </row>
    <row r="391" spans="1:6" ht="12.75" x14ac:dyDescent="0.2">
      <c r="A391" s="18"/>
      <c r="B391" s="34"/>
      <c r="C391" s="18"/>
      <c r="D391" s="18"/>
      <c r="E391" s="18"/>
      <c r="F391" s="18"/>
    </row>
    <row r="392" spans="1:6" ht="12.75" x14ac:dyDescent="0.2">
      <c r="A392" s="18"/>
      <c r="B392" s="34"/>
      <c r="C392" s="18"/>
      <c r="D392" s="18"/>
      <c r="E392" s="18"/>
      <c r="F392" s="18"/>
    </row>
    <row r="393" spans="1:6" ht="12.75" x14ac:dyDescent="0.2">
      <c r="A393" s="18"/>
      <c r="B393" s="34"/>
      <c r="C393" s="18"/>
      <c r="D393" s="18"/>
      <c r="E393" s="18"/>
      <c r="F393" s="18"/>
    </row>
    <row r="394" spans="1:6" ht="12.75" x14ac:dyDescent="0.2">
      <c r="A394" s="18"/>
      <c r="B394" s="34"/>
      <c r="C394" s="18"/>
      <c r="D394" s="18"/>
      <c r="E394" s="18"/>
      <c r="F394" s="18"/>
    </row>
    <row r="395" spans="1:6" ht="12.75" x14ac:dyDescent="0.2">
      <c r="A395" s="18"/>
      <c r="B395" s="34"/>
      <c r="C395" s="18"/>
      <c r="D395" s="18"/>
      <c r="E395" s="18"/>
      <c r="F395" s="18"/>
    </row>
    <row r="396" spans="1:6" ht="12.75" x14ac:dyDescent="0.2">
      <c r="A396" s="18"/>
      <c r="B396" s="34"/>
      <c r="C396" s="18"/>
      <c r="D396" s="18"/>
      <c r="E396" s="18"/>
      <c r="F396" s="18"/>
    </row>
    <row r="397" spans="1:6" ht="12.75" x14ac:dyDescent="0.2">
      <c r="A397" s="18"/>
      <c r="B397" s="34"/>
      <c r="C397" s="18"/>
      <c r="D397" s="18"/>
      <c r="E397" s="18"/>
      <c r="F397" s="18"/>
    </row>
    <row r="398" spans="1:6" ht="12.75" x14ac:dyDescent="0.2">
      <c r="A398" s="18"/>
      <c r="B398" s="34"/>
      <c r="C398" s="18"/>
      <c r="D398" s="18"/>
      <c r="E398" s="18"/>
      <c r="F398" s="18"/>
    </row>
    <row r="399" spans="1:6" ht="12.75" x14ac:dyDescent="0.2">
      <c r="A399" s="18"/>
      <c r="B399" s="34"/>
      <c r="C399" s="18"/>
      <c r="D399" s="18"/>
      <c r="E399" s="18"/>
      <c r="F399" s="18"/>
    </row>
    <row r="400" spans="1:6" ht="12.75" x14ac:dyDescent="0.2">
      <c r="A400" s="18"/>
      <c r="B400" s="34"/>
      <c r="C400" s="18"/>
      <c r="D400" s="18"/>
      <c r="E400" s="18"/>
      <c r="F400" s="18"/>
    </row>
    <row r="401" spans="1:6" ht="12.75" x14ac:dyDescent="0.2">
      <c r="A401" s="18"/>
      <c r="B401" s="34"/>
      <c r="C401" s="18"/>
      <c r="D401" s="18"/>
      <c r="E401" s="18"/>
      <c r="F401" s="18"/>
    </row>
    <row r="402" spans="1:6" ht="12.75" x14ac:dyDescent="0.2">
      <c r="A402" s="18"/>
      <c r="B402" s="34"/>
      <c r="C402" s="18"/>
      <c r="D402" s="18"/>
      <c r="E402" s="18"/>
      <c r="F402" s="18"/>
    </row>
    <row r="403" spans="1:6" ht="12.75" x14ac:dyDescent="0.2">
      <c r="A403" s="18"/>
      <c r="B403" s="34"/>
      <c r="C403" s="18"/>
      <c r="D403" s="18"/>
      <c r="E403" s="18"/>
      <c r="F403" s="18"/>
    </row>
    <row r="404" spans="1:6" ht="12.75" x14ac:dyDescent="0.2">
      <c r="A404" s="18"/>
      <c r="B404" s="34"/>
      <c r="C404" s="18"/>
      <c r="D404" s="18"/>
      <c r="E404" s="18"/>
      <c r="F404" s="18"/>
    </row>
    <row r="405" spans="1:6" ht="12.75" x14ac:dyDescent="0.2">
      <c r="A405" s="18"/>
      <c r="B405" s="34"/>
      <c r="C405" s="18"/>
      <c r="D405" s="18"/>
      <c r="E405" s="18"/>
      <c r="F405" s="18"/>
    </row>
    <row r="406" spans="1:6" ht="12.75" x14ac:dyDescent="0.2">
      <c r="A406" s="18"/>
      <c r="B406" s="34"/>
      <c r="C406" s="18"/>
      <c r="D406" s="18"/>
      <c r="E406" s="18"/>
      <c r="F406" s="18"/>
    </row>
    <row r="407" spans="1:6" ht="12.75" x14ac:dyDescent="0.2">
      <c r="A407" s="18"/>
      <c r="B407" s="34"/>
      <c r="C407" s="18"/>
      <c r="D407" s="18"/>
      <c r="E407" s="18"/>
      <c r="F407" s="18"/>
    </row>
    <row r="408" spans="1:6" ht="12.75" x14ac:dyDescent="0.2">
      <c r="A408" s="18"/>
      <c r="B408" s="34"/>
      <c r="C408" s="18"/>
      <c r="D408" s="18"/>
      <c r="E408" s="18"/>
      <c r="F408" s="18"/>
    </row>
    <row r="409" spans="1:6" ht="12.75" x14ac:dyDescent="0.2">
      <c r="A409" s="18"/>
      <c r="B409" s="34"/>
      <c r="C409" s="18"/>
      <c r="D409" s="18"/>
      <c r="E409" s="18"/>
      <c r="F409" s="18"/>
    </row>
    <row r="410" spans="1:6" ht="12.75" x14ac:dyDescent="0.2">
      <c r="A410" s="18"/>
      <c r="B410" s="34"/>
      <c r="C410" s="18"/>
      <c r="D410" s="18"/>
      <c r="E410" s="18"/>
      <c r="F410" s="18"/>
    </row>
    <row r="411" spans="1:6" ht="12.75" x14ac:dyDescent="0.2">
      <c r="A411" s="18"/>
      <c r="B411" s="34"/>
      <c r="C411" s="18"/>
      <c r="D411" s="18"/>
      <c r="E411" s="18"/>
      <c r="F411" s="18"/>
    </row>
    <row r="412" spans="1:6" ht="12.75" x14ac:dyDescent="0.2">
      <c r="A412" s="18"/>
      <c r="B412" s="34"/>
      <c r="C412" s="18"/>
      <c r="D412" s="18"/>
      <c r="E412" s="18"/>
      <c r="F412" s="18"/>
    </row>
    <row r="413" spans="1:6" ht="12.75" x14ac:dyDescent="0.2">
      <c r="A413" s="18"/>
      <c r="B413" s="34"/>
      <c r="C413" s="18"/>
      <c r="D413" s="18"/>
      <c r="E413" s="18"/>
      <c r="F413" s="18"/>
    </row>
    <row r="414" spans="1:6" ht="12.75" x14ac:dyDescent="0.2">
      <c r="A414" s="18"/>
      <c r="B414" s="34"/>
      <c r="C414" s="18"/>
      <c r="D414" s="18"/>
      <c r="E414" s="18"/>
      <c r="F414" s="18"/>
    </row>
    <row r="415" spans="1:6" ht="12.75" x14ac:dyDescent="0.2">
      <c r="A415" s="18"/>
      <c r="B415" s="34"/>
      <c r="C415" s="18"/>
      <c r="D415" s="18"/>
      <c r="E415" s="18"/>
      <c r="F415" s="18"/>
    </row>
    <row r="416" spans="1:6" ht="12.75" x14ac:dyDescent="0.2">
      <c r="A416" s="18"/>
      <c r="B416" s="34"/>
      <c r="C416" s="18"/>
      <c r="D416" s="18"/>
      <c r="E416" s="18"/>
      <c r="F416" s="18"/>
    </row>
    <row r="417" spans="1:6" ht="12.75" x14ac:dyDescent="0.2">
      <c r="A417" s="18"/>
      <c r="B417" s="34"/>
      <c r="C417" s="18"/>
      <c r="D417" s="18"/>
      <c r="E417" s="18"/>
      <c r="F417" s="18"/>
    </row>
    <row r="418" spans="1:6" ht="12.75" x14ac:dyDescent="0.2">
      <c r="A418" s="18"/>
      <c r="B418" s="34"/>
      <c r="C418" s="18"/>
      <c r="D418" s="18"/>
      <c r="E418" s="18"/>
      <c r="F418" s="18"/>
    </row>
    <row r="419" spans="1:6" ht="12.75" x14ac:dyDescent="0.2">
      <c r="A419" s="18"/>
      <c r="B419" s="34"/>
      <c r="C419" s="18"/>
      <c r="D419" s="18"/>
      <c r="E419" s="18"/>
      <c r="F419" s="18"/>
    </row>
    <row r="420" spans="1:6" ht="12.75" x14ac:dyDescent="0.2">
      <c r="A420" s="18"/>
      <c r="B420" s="34"/>
      <c r="C420" s="18"/>
      <c r="D420" s="18"/>
      <c r="E420" s="18"/>
      <c r="F420" s="18"/>
    </row>
    <row r="421" spans="1:6" ht="12.75" x14ac:dyDescent="0.2">
      <c r="A421" s="18"/>
      <c r="B421" s="34"/>
      <c r="C421" s="18"/>
      <c r="D421" s="18"/>
      <c r="E421" s="18"/>
      <c r="F421" s="18"/>
    </row>
    <row r="422" spans="1:6" ht="12.75" x14ac:dyDescent="0.2">
      <c r="A422" s="18"/>
      <c r="B422" s="34"/>
      <c r="C422" s="18"/>
      <c r="D422" s="18"/>
      <c r="E422" s="18"/>
      <c r="F422" s="18"/>
    </row>
    <row r="423" spans="1:6" ht="12.75" x14ac:dyDescent="0.2">
      <c r="A423" s="18"/>
      <c r="B423" s="34"/>
      <c r="C423" s="18"/>
      <c r="D423" s="18"/>
      <c r="E423" s="18"/>
      <c r="F423" s="18"/>
    </row>
    <row r="424" spans="1:6" ht="12.75" x14ac:dyDescent="0.2">
      <c r="A424" s="18"/>
      <c r="B424" s="34"/>
      <c r="C424" s="18"/>
      <c r="D424" s="18"/>
      <c r="E424" s="18"/>
      <c r="F424" s="18"/>
    </row>
    <row r="425" spans="1:6" ht="12.75" x14ac:dyDescent="0.2">
      <c r="A425" s="18"/>
      <c r="B425" s="34"/>
      <c r="C425" s="18"/>
      <c r="D425" s="18"/>
      <c r="E425" s="18"/>
      <c r="F425" s="18"/>
    </row>
    <row r="426" spans="1:6" ht="12.75" x14ac:dyDescent="0.2">
      <c r="A426" s="18"/>
      <c r="B426" s="34"/>
      <c r="C426" s="18"/>
      <c r="D426" s="18"/>
      <c r="E426" s="18"/>
      <c r="F426" s="18"/>
    </row>
    <row r="427" spans="1:6" ht="12.75" x14ac:dyDescent="0.2">
      <c r="A427" s="18"/>
      <c r="B427" s="34"/>
      <c r="C427" s="18"/>
      <c r="D427" s="18"/>
      <c r="E427" s="18"/>
      <c r="F427" s="18"/>
    </row>
    <row r="428" spans="1:6" ht="12.75" x14ac:dyDescent="0.2">
      <c r="A428" s="18"/>
      <c r="B428" s="34"/>
      <c r="C428" s="18"/>
      <c r="D428" s="18"/>
      <c r="E428" s="18"/>
      <c r="F428" s="18"/>
    </row>
    <row r="429" spans="1:6" ht="12.75" x14ac:dyDescent="0.2">
      <c r="A429" s="18"/>
      <c r="B429" s="34"/>
      <c r="C429" s="18"/>
      <c r="D429" s="18"/>
      <c r="E429" s="18"/>
      <c r="F429" s="18"/>
    </row>
    <row r="430" spans="1:6" ht="12.75" x14ac:dyDescent="0.2">
      <c r="A430" s="18"/>
      <c r="B430" s="34"/>
      <c r="C430" s="18"/>
      <c r="D430" s="18"/>
      <c r="E430" s="18"/>
      <c r="F430" s="18"/>
    </row>
    <row r="431" spans="1:6" ht="12.75" x14ac:dyDescent="0.2">
      <c r="A431" s="18"/>
      <c r="B431" s="34"/>
      <c r="C431" s="18"/>
      <c r="D431" s="18"/>
      <c r="E431" s="18"/>
      <c r="F431" s="18"/>
    </row>
    <row r="432" spans="1:6" ht="12.75" x14ac:dyDescent="0.2">
      <c r="A432" s="18"/>
      <c r="B432" s="34"/>
      <c r="C432" s="18"/>
      <c r="D432" s="18"/>
      <c r="E432" s="18"/>
      <c r="F432" s="18"/>
    </row>
    <row r="433" spans="1:6" ht="12.75" x14ac:dyDescent="0.2">
      <c r="A433" s="18"/>
      <c r="B433" s="34"/>
      <c r="C433" s="18"/>
      <c r="D433" s="18"/>
      <c r="E433" s="18"/>
      <c r="F433" s="18"/>
    </row>
    <row r="434" spans="1:6" ht="12.75" x14ac:dyDescent="0.2">
      <c r="A434" s="18"/>
      <c r="B434" s="34"/>
      <c r="C434" s="18"/>
      <c r="D434" s="18"/>
      <c r="E434" s="18"/>
      <c r="F434" s="18"/>
    </row>
    <row r="435" spans="1:6" ht="12.75" x14ac:dyDescent="0.2">
      <c r="A435" s="18"/>
      <c r="B435" s="34"/>
      <c r="C435" s="18"/>
      <c r="D435" s="18"/>
      <c r="E435" s="18"/>
      <c r="F435" s="18"/>
    </row>
    <row r="436" spans="1:6" ht="12.75" x14ac:dyDescent="0.2">
      <c r="A436" s="18"/>
      <c r="B436" s="34"/>
      <c r="C436" s="18"/>
      <c r="D436" s="18"/>
      <c r="E436" s="18"/>
      <c r="F436" s="18"/>
    </row>
    <row r="437" spans="1:6" ht="12.75" x14ac:dyDescent="0.2">
      <c r="A437" s="18"/>
      <c r="B437" s="34"/>
      <c r="C437" s="18"/>
      <c r="D437" s="18"/>
      <c r="E437" s="18"/>
      <c r="F437" s="18"/>
    </row>
    <row r="438" spans="1:6" ht="12.75" x14ac:dyDescent="0.2">
      <c r="A438" s="18"/>
      <c r="B438" s="34"/>
      <c r="C438" s="18"/>
      <c r="D438" s="18"/>
      <c r="E438" s="18"/>
      <c r="F438" s="18"/>
    </row>
    <row r="439" spans="1:6" ht="12.75" x14ac:dyDescent="0.2">
      <c r="A439" s="18"/>
      <c r="B439" s="34"/>
      <c r="C439" s="18"/>
      <c r="D439" s="18"/>
      <c r="E439" s="18"/>
      <c r="F439" s="18"/>
    </row>
    <row r="440" spans="1:6" ht="12.75" x14ac:dyDescent="0.2">
      <c r="A440" s="18"/>
      <c r="B440" s="34"/>
      <c r="C440" s="18"/>
      <c r="D440" s="18"/>
      <c r="E440" s="18"/>
      <c r="F440" s="18"/>
    </row>
    <row r="441" spans="1:6" ht="12.75" x14ac:dyDescent="0.2">
      <c r="A441" s="18"/>
      <c r="B441" s="34"/>
      <c r="C441" s="18"/>
      <c r="D441" s="18"/>
      <c r="E441" s="18"/>
      <c r="F441" s="18"/>
    </row>
    <row r="442" spans="1:6" ht="12.75" x14ac:dyDescent="0.2">
      <c r="A442" s="18"/>
      <c r="B442" s="34"/>
      <c r="C442" s="18"/>
      <c r="D442" s="18"/>
      <c r="E442" s="18"/>
      <c r="F442" s="18"/>
    </row>
    <row r="443" spans="1:6" ht="12.75" x14ac:dyDescent="0.2">
      <c r="A443" s="18"/>
      <c r="B443" s="34"/>
      <c r="C443" s="18"/>
      <c r="D443" s="18"/>
      <c r="E443" s="18"/>
      <c r="F443" s="18"/>
    </row>
    <row r="444" spans="1:6" ht="12.75" x14ac:dyDescent="0.2">
      <c r="A444" s="18"/>
      <c r="B444" s="34"/>
      <c r="C444" s="18"/>
      <c r="D444" s="18"/>
      <c r="E444" s="18"/>
      <c r="F444" s="18"/>
    </row>
    <row r="445" spans="1:6" ht="12.75" x14ac:dyDescent="0.2">
      <c r="A445" s="18"/>
      <c r="B445" s="34"/>
      <c r="C445" s="18"/>
      <c r="D445" s="18"/>
      <c r="E445" s="18"/>
      <c r="F445" s="18"/>
    </row>
    <row r="446" spans="1:6" ht="12.75" x14ac:dyDescent="0.2">
      <c r="A446" s="18"/>
      <c r="B446" s="34"/>
      <c r="C446" s="18"/>
      <c r="D446" s="18"/>
      <c r="E446" s="18"/>
      <c r="F446" s="18"/>
    </row>
    <row r="447" spans="1:6" ht="12.75" x14ac:dyDescent="0.2">
      <c r="A447" s="18"/>
      <c r="B447" s="34"/>
      <c r="C447" s="18"/>
      <c r="D447" s="18"/>
      <c r="E447" s="18"/>
      <c r="F447" s="18"/>
    </row>
    <row r="448" spans="1:6" ht="12.75" x14ac:dyDescent="0.2">
      <c r="A448" s="18"/>
      <c r="B448" s="34"/>
      <c r="C448" s="18"/>
      <c r="D448" s="18"/>
      <c r="E448" s="18"/>
      <c r="F448" s="18"/>
    </row>
    <row r="449" spans="1:6" ht="12.75" x14ac:dyDescent="0.2">
      <c r="A449" s="18"/>
      <c r="B449" s="34"/>
      <c r="C449" s="18"/>
      <c r="D449" s="18"/>
      <c r="E449" s="18"/>
      <c r="F449" s="18"/>
    </row>
    <row r="450" spans="1:6" ht="12.75" x14ac:dyDescent="0.2">
      <c r="A450" s="18"/>
      <c r="B450" s="34"/>
      <c r="C450" s="18"/>
      <c r="D450" s="18"/>
      <c r="E450" s="18"/>
      <c r="F450" s="18"/>
    </row>
    <row r="451" spans="1:6" ht="12.75" x14ac:dyDescent="0.2">
      <c r="A451" s="18"/>
      <c r="B451" s="34"/>
      <c r="C451" s="18"/>
      <c r="D451" s="18"/>
      <c r="E451" s="18"/>
      <c r="F451" s="18"/>
    </row>
    <row r="452" spans="1:6" ht="12.75" x14ac:dyDescent="0.2">
      <c r="A452" s="18"/>
      <c r="B452" s="34"/>
      <c r="C452" s="18"/>
      <c r="D452" s="18"/>
      <c r="E452" s="18"/>
      <c r="F452" s="18"/>
    </row>
    <row r="453" spans="1:6" ht="12.75" x14ac:dyDescent="0.2">
      <c r="A453" s="18"/>
      <c r="B453" s="34"/>
      <c r="C453" s="18"/>
      <c r="D453" s="18"/>
      <c r="E453" s="18"/>
      <c r="F453" s="18"/>
    </row>
    <row r="454" spans="1:6" ht="12.75" x14ac:dyDescent="0.2">
      <c r="A454" s="18"/>
      <c r="B454" s="34"/>
      <c r="C454" s="18"/>
      <c r="D454" s="18"/>
      <c r="E454" s="18"/>
      <c r="F454" s="18"/>
    </row>
    <row r="455" spans="1:6" ht="12.75" x14ac:dyDescent="0.2">
      <c r="A455" s="18"/>
      <c r="B455" s="34"/>
      <c r="C455" s="18"/>
      <c r="D455" s="18"/>
      <c r="E455" s="18"/>
      <c r="F455" s="18"/>
    </row>
    <row r="456" spans="1:6" ht="12.75" x14ac:dyDescent="0.2">
      <c r="A456" s="18"/>
      <c r="B456" s="34"/>
      <c r="C456" s="18"/>
      <c r="D456" s="18"/>
      <c r="E456" s="18"/>
      <c r="F456" s="18"/>
    </row>
    <row r="457" spans="1:6" ht="12.75" x14ac:dyDescent="0.2">
      <c r="A457" s="18"/>
      <c r="B457" s="34"/>
      <c r="C457" s="18"/>
      <c r="D457" s="18"/>
      <c r="E457" s="18"/>
      <c r="F457" s="18"/>
    </row>
    <row r="458" spans="1:6" ht="12.75" x14ac:dyDescent="0.2">
      <c r="A458" s="18"/>
      <c r="B458" s="34"/>
      <c r="C458" s="18"/>
      <c r="D458" s="18"/>
      <c r="E458" s="18"/>
      <c r="F458" s="18"/>
    </row>
    <row r="459" spans="1:6" ht="12.75" x14ac:dyDescent="0.2">
      <c r="A459" s="18"/>
      <c r="B459" s="34"/>
      <c r="C459" s="18"/>
      <c r="D459" s="18"/>
      <c r="E459" s="18"/>
      <c r="F459" s="18"/>
    </row>
    <row r="460" spans="1:6" ht="12.75" x14ac:dyDescent="0.2">
      <c r="A460" s="18"/>
      <c r="B460" s="34"/>
      <c r="C460" s="18"/>
      <c r="D460" s="18"/>
      <c r="E460" s="18"/>
      <c r="F460" s="18"/>
    </row>
    <row r="461" spans="1:6" ht="12.75" x14ac:dyDescent="0.2">
      <c r="A461" s="18"/>
      <c r="B461" s="34"/>
      <c r="C461" s="18"/>
      <c r="D461" s="18"/>
      <c r="E461" s="18"/>
      <c r="F461" s="18"/>
    </row>
    <row r="462" spans="1:6" ht="12.75" x14ac:dyDescent="0.2">
      <c r="A462" s="18"/>
      <c r="B462" s="34"/>
      <c r="C462" s="18"/>
      <c r="D462" s="18"/>
      <c r="E462" s="18"/>
      <c r="F462" s="18"/>
    </row>
    <row r="463" spans="1:6" ht="12.75" x14ac:dyDescent="0.2">
      <c r="A463" s="18"/>
      <c r="B463" s="34"/>
      <c r="C463" s="18"/>
      <c r="D463" s="18"/>
      <c r="E463" s="18"/>
      <c r="F463" s="18"/>
    </row>
    <row r="464" spans="1:6" ht="12.75" x14ac:dyDescent="0.2">
      <c r="A464" s="18"/>
      <c r="B464" s="34"/>
      <c r="C464" s="18"/>
      <c r="D464" s="18"/>
      <c r="E464" s="18"/>
      <c r="F464" s="18"/>
    </row>
    <row r="465" spans="1:6" ht="12.75" x14ac:dyDescent="0.2">
      <c r="A465" s="18"/>
      <c r="B465" s="34"/>
      <c r="C465" s="18"/>
      <c r="D465" s="18"/>
      <c r="E465" s="18"/>
      <c r="F465" s="18"/>
    </row>
    <row r="466" spans="1:6" ht="12.75" x14ac:dyDescent="0.2">
      <c r="A466" s="18"/>
      <c r="B466" s="34"/>
      <c r="C466" s="18"/>
      <c r="D466" s="18"/>
      <c r="E466" s="18"/>
      <c r="F466" s="18"/>
    </row>
    <row r="467" spans="1:6" ht="12.75" x14ac:dyDescent="0.2">
      <c r="A467" s="18"/>
      <c r="B467" s="34"/>
      <c r="C467" s="18"/>
      <c r="D467" s="18"/>
      <c r="E467" s="18"/>
      <c r="F467" s="18"/>
    </row>
    <row r="468" spans="1:6" ht="12.75" x14ac:dyDescent="0.2">
      <c r="A468" s="18"/>
      <c r="B468" s="34"/>
      <c r="C468" s="18"/>
      <c r="D468" s="18"/>
      <c r="E468" s="18"/>
      <c r="F468" s="18"/>
    </row>
    <row r="469" spans="1:6" ht="12.75" x14ac:dyDescent="0.2">
      <c r="A469" s="18"/>
      <c r="B469" s="34"/>
      <c r="C469" s="18"/>
      <c r="D469" s="18"/>
      <c r="E469" s="18"/>
      <c r="F469" s="18"/>
    </row>
    <row r="470" spans="1:6" ht="12.75" x14ac:dyDescent="0.2">
      <c r="A470" s="18"/>
      <c r="B470" s="34"/>
      <c r="C470" s="18"/>
      <c r="D470" s="18"/>
      <c r="E470" s="18"/>
      <c r="F470" s="18"/>
    </row>
    <row r="471" spans="1:6" ht="12.75" x14ac:dyDescent="0.2">
      <c r="A471" s="18"/>
      <c r="B471" s="34"/>
      <c r="C471" s="18"/>
      <c r="D471" s="18"/>
      <c r="E471" s="18"/>
      <c r="F471" s="18"/>
    </row>
    <row r="472" spans="1:6" ht="12.75" x14ac:dyDescent="0.2">
      <c r="A472" s="18"/>
      <c r="B472" s="34"/>
      <c r="C472" s="18"/>
      <c r="D472" s="18"/>
      <c r="E472" s="18"/>
      <c r="F472" s="18"/>
    </row>
    <row r="473" spans="1:6" ht="12.75" x14ac:dyDescent="0.2">
      <c r="A473" s="18"/>
      <c r="B473" s="34"/>
      <c r="C473" s="18"/>
      <c r="D473" s="18"/>
      <c r="E473" s="18"/>
      <c r="F473" s="18"/>
    </row>
    <row r="474" spans="1:6" ht="12.75" x14ac:dyDescent="0.2">
      <c r="A474" s="18"/>
      <c r="B474" s="34"/>
      <c r="C474" s="18"/>
      <c r="D474" s="18"/>
      <c r="E474" s="18"/>
      <c r="F474" s="18"/>
    </row>
    <row r="475" spans="1:6" ht="12.75" x14ac:dyDescent="0.2">
      <c r="A475" s="18"/>
      <c r="B475" s="34"/>
      <c r="C475" s="18"/>
      <c r="D475" s="18"/>
      <c r="E475" s="18"/>
      <c r="F475" s="18"/>
    </row>
    <row r="476" spans="1:6" ht="12.75" x14ac:dyDescent="0.2">
      <c r="A476" s="18"/>
      <c r="B476" s="34"/>
      <c r="C476" s="18"/>
      <c r="D476" s="18"/>
      <c r="E476" s="18"/>
      <c r="F476" s="18"/>
    </row>
    <row r="477" spans="1:6" ht="12.75" x14ac:dyDescent="0.2">
      <c r="A477" s="18"/>
      <c r="B477" s="34"/>
      <c r="C477" s="18"/>
      <c r="D477" s="18"/>
      <c r="E477" s="18"/>
      <c r="F477" s="18"/>
    </row>
    <row r="478" spans="1:6" ht="12.75" x14ac:dyDescent="0.2">
      <c r="A478" s="18"/>
      <c r="B478" s="34"/>
      <c r="C478" s="18"/>
      <c r="D478" s="18"/>
      <c r="E478" s="18"/>
      <c r="F478" s="18"/>
    </row>
    <row r="479" spans="1:6" ht="12.75" x14ac:dyDescent="0.2">
      <c r="A479" s="18"/>
      <c r="B479" s="34"/>
      <c r="C479" s="18"/>
      <c r="D479" s="18"/>
      <c r="E479" s="18"/>
      <c r="F479" s="18"/>
    </row>
    <row r="480" spans="1:6" ht="12.75" x14ac:dyDescent="0.2">
      <c r="A480" s="18"/>
      <c r="B480" s="34"/>
      <c r="C480" s="18"/>
      <c r="D480" s="18"/>
      <c r="E480" s="18"/>
      <c r="F480" s="18"/>
    </row>
    <row r="481" spans="1:6" ht="12.75" x14ac:dyDescent="0.2">
      <c r="A481" s="18"/>
      <c r="B481" s="34"/>
      <c r="C481" s="18"/>
      <c r="D481" s="18"/>
      <c r="E481" s="18"/>
      <c r="F481" s="18"/>
    </row>
    <row r="482" spans="1:6" ht="12.75" x14ac:dyDescent="0.2">
      <c r="A482" s="18"/>
      <c r="B482" s="34"/>
      <c r="C482" s="18"/>
      <c r="D482" s="18"/>
      <c r="E482" s="18"/>
      <c r="F482" s="18"/>
    </row>
    <row r="483" spans="1:6" ht="12.75" x14ac:dyDescent="0.2">
      <c r="A483" s="18"/>
      <c r="B483" s="34"/>
      <c r="C483" s="18"/>
      <c r="D483" s="18"/>
      <c r="E483" s="18"/>
      <c r="F483" s="18"/>
    </row>
    <row r="484" spans="1:6" ht="12.75" x14ac:dyDescent="0.2">
      <c r="A484" s="18"/>
      <c r="B484" s="34"/>
      <c r="C484" s="18"/>
      <c r="D484" s="18"/>
      <c r="E484" s="18"/>
      <c r="F484" s="18"/>
    </row>
    <row r="485" spans="1:6" ht="12.75" x14ac:dyDescent="0.2">
      <c r="A485" s="18"/>
      <c r="B485" s="34"/>
      <c r="C485" s="18"/>
      <c r="D485" s="18"/>
      <c r="E485" s="18"/>
      <c r="F485" s="18"/>
    </row>
    <row r="486" spans="1:6" ht="12.75" x14ac:dyDescent="0.2">
      <c r="A486" s="18"/>
      <c r="B486" s="34"/>
      <c r="C486" s="18"/>
      <c r="D486" s="18"/>
      <c r="E486" s="18"/>
      <c r="F486" s="18"/>
    </row>
    <row r="487" spans="1:6" ht="12.75" x14ac:dyDescent="0.2">
      <c r="A487" s="18"/>
      <c r="B487" s="34"/>
      <c r="C487" s="18"/>
      <c r="D487" s="18"/>
      <c r="E487" s="18"/>
      <c r="F487" s="18"/>
    </row>
    <row r="488" spans="1:6" ht="12.75" x14ac:dyDescent="0.2">
      <c r="A488" s="18"/>
      <c r="B488" s="34"/>
      <c r="C488" s="18"/>
      <c r="D488" s="18"/>
      <c r="E488" s="18"/>
      <c r="F488" s="18"/>
    </row>
    <row r="489" spans="1:6" ht="12.75" x14ac:dyDescent="0.2">
      <c r="A489" s="18"/>
      <c r="B489" s="34"/>
      <c r="C489" s="18"/>
      <c r="D489" s="18"/>
      <c r="E489" s="18"/>
      <c r="F489" s="18"/>
    </row>
    <row r="490" spans="1:6" ht="12.75" x14ac:dyDescent="0.2">
      <c r="A490" s="18"/>
      <c r="B490" s="34"/>
      <c r="C490" s="18"/>
      <c r="D490" s="18"/>
      <c r="E490" s="18"/>
      <c r="F490" s="18"/>
    </row>
    <row r="491" spans="1:6" ht="12.75" x14ac:dyDescent="0.2">
      <c r="A491" s="18"/>
      <c r="B491" s="34"/>
      <c r="C491" s="18"/>
      <c r="D491" s="18"/>
      <c r="E491" s="18"/>
      <c r="F491" s="18"/>
    </row>
    <row r="492" spans="1:6" ht="12.75" x14ac:dyDescent="0.2">
      <c r="A492" s="18"/>
      <c r="B492" s="34"/>
      <c r="C492" s="18"/>
      <c r="D492" s="18"/>
      <c r="E492" s="18"/>
      <c r="F492" s="18"/>
    </row>
    <row r="493" spans="1:6" ht="12.75" x14ac:dyDescent="0.2">
      <c r="A493" s="18"/>
      <c r="B493" s="34"/>
      <c r="C493" s="18"/>
      <c r="D493" s="18"/>
      <c r="E493" s="18"/>
      <c r="F493" s="18"/>
    </row>
    <row r="494" spans="1:6" ht="12.75" x14ac:dyDescent="0.2">
      <c r="A494" s="18"/>
      <c r="B494" s="34"/>
      <c r="C494" s="18"/>
      <c r="D494" s="18"/>
      <c r="E494" s="18"/>
      <c r="F494" s="18"/>
    </row>
    <row r="495" spans="1:6" ht="12.75" x14ac:dyDescent="0.2">
      <c r="A495" s="18"/>
      <c r="B495" s="34"/>
      <c r="C495" s="18"/>
      <c r="D495" s="18"/>
      <c r="E495" s="18"/>
      <c r="F495" s="18"/>
    </row>
    <row r="496" spans="1:6" ht="12.75" x14ac:dyDescent="0.2">
      <c r="A496" s="18"/>
      <c r="B496" s="34"/>
      <c r="C496" s="18"/>
      <c r="D496" s="18"/>
      <c r="E496" s="18"/>
      <c r="F496" s="18"/>
    </row>
    <row r="497" spans="1:6" ht="12.75" x14ac:dyDescent="0.2">
      <c r="A497" s="18"/>
      <c r="B497" s="34"/>
      <c r="C497" s="18"/>
      <c r="D497" s="18"/>
      <c r="E497" s="18"/>
      <c r="F497" s="18"/>
    </row>
    <row r="498" spans="1:6" ht="12.75" x14ac:dyDescent="0.2">
      <c r="A498" s="18"/>
      <c r="B498" s="34"/>
      <c r="C498" s="18"/>
      <c r="D498" s="18"/>
      <c r="E498" s="18"/>
      <c r="F498" s="18"/>
    </row>
    <row r="499" spans="1:6" ht="12.75" x14ac:dyDescent="0.2">
      <c r="A499" s="18"/>
      <c r="B499" s="34"/>
      <c r="C499" s="18"/>
      <c r="D499" s="18"/>
      <c r="E499" s="18"/>
      <c r="F499" s="18"/>
    </row>
    <row r="500" spans="1:6" ht="12.75" x14ac:dyDescent="0.2">
      <c r="A500" s="18"/>
      <c r="B500" s="34"/>
      <c r="C500" s="18"/>
      <c r="D500" s="18"/>
      <c r="E500" s="18"/>
      <c r="F500" s="18"/>
    </row>
    <row r="501" spans="1:6" ht="12.75" x14ac:dyDescent="0.2">
      <c r="A501" s="18"/>
      <c r="B501" s="34"/>
      <c r="C501" s="18"/>
      <c r="D501" s="18"/>
      <c r="E501" s="18"/>
      <c r="F501" s="18"/>
    </row>
    <row r="502" spans="1:6" ht="12.75" x14ac:dyDescent="0.2">
      <c r="A502" s="18"/>
      <c r="B502" s="34"/>
      <c r="C502" s="18"/>
      <c r="D502" s="18"/>
      <c r="E502" s="18"/>
      <c r="F502" s="18"/>
    </row>
    <row r="503" spans="1:6" ht="12.75" x14ac:dyDescent="0.2">
      <c r="A503" s="18"/>
      <c r="B503" s="34"/>
      <c r="C503" s="18"/>
      <c r="D503" s="18"/>
      <c r="E503" s="18"/>
      <c r="F503" s="18"/>
    </row>
    <row r="504" spans="1:6" ht="12.75" x14ac:dyDescent="0.2">
      <c r="A504" s="18"/>
      <c r="B504" s="34"/>
      <c r="C504" s="18"/>
      <c r="D504" s="18"/>
      <c r="E504" s="18"/>
      <c r="F504" s="18"/>
    </row>
    <row r="505" spans="1:6" ht="12.75" x14ac:dyDescent="0.2">
      <c r="A505" s="18"/>
      <c r="B505" s="34"/>
      <c r="C505" s="18"/>
      <c r="D505" s="18"/>
      <c r="E505" s="18"/>
      <c r="F505" s="18"/>
    </row>
    <row r="506" spans="1:6" ht="12.75" x14ac:dyDescent="0.2">
      <c r="A506" s="18"/>
      <c r="B506" s="34"/>
      <c r="C506" s="18"/>
      <c r="D506" s="18"/>
      <c r="E506" s="18"/>
      <c r="F506" s="18"/>
    </row>
    <row r="507" spans="1:6" ht="12.75" x14ac:dyDescent="0.2">
      <c r="A507" s="18"/>
      <c r="B507" s="34"/>
      <c r="C507" s="18"/>
      <c r="D507" s="18"/>
      <c r="E507" s="18"/>
      <c r="F507" s="18"/>
    </row>
    <row r="508" spans="1:6" ht="12.75" x14ac:dyDescent="0.2">
      <c r="A508" s="18"/>
      <c r="B508" s="34"/>
      <c r="C508" s="18"/>
      <c r="D508" s="18"/>
      <c r="E508" s="18"/>
      <c r="F508" s="18"/>
    </row>
    <row r="509" spans="1:6" ht="12.75" x14ac:dyDescent="0.2">
      <c r="A509" s="18"/>
      <c r="B509" s="34"/>
      <c r="C509" s="18"/>
      <c r="D509" s="18"/>
      <c r="E509" s="18"/>
      <c r="F509" s="18"/>
    </row>
    <row r="510" spans="1:6" ht="12.75" x14ac:dyDescent="0.2">
      <c r="A510" s="18"/>
      <c r="B510" s="34"/>
      <c r="C510" s="18"/>
      <c r="D510" s="18"/>
      <c r="E510" s="18"/>
      <c r="F510" s="18"/>
    </row>
    <row r="511" spans="1:6" ht="12.75" x14ac:dyDescent="0.2">
      <c r="A511" s="18"/>
      <c r="B511" s="34"/>
      <c r="C511" s="18"/>
      <c r="D511" s="18"/>
      <c r="E511" s="18"/>
      <c r="F511" s="18"/>
    </row>
    <row r="512" spans="1:6" ht="12.75" x14ac:dyDescent="0.2">
      <c r="A512" s="18"/>
      <c r="B512" s="34"/>
      <c r="C512" s="18"/>
      <c r="D512" s="18"/>
      <c r="E512" s="18"/>
      <c r="F512" s="18"/>
    </row>
    <row r="513" spans="1:6" ht="12.75" x14ac:dyDescent="0.2">
      <c r="A513" s="18"/>
      <c r="B513" s="34"/>
      <c r="C513" s="18"/>
      <c r="D513" s="18"/>
      <c r="E513" s="18"/>
      <c r="F513" s="18"/>
    </row>
    <row r="514" spans="1:6" ht="12.75" x14ac:dyDescent="0.2">
      <c r="A514" s="18"/>
      <c r="B514" s="34"/>
      <c r="C514" s="18"/>
      <c r="D514" s="18"/>
      <c r="E514" s="18"/>
      <c r="F514" s="18"/>
    </row>
    <row r="515" spans="1:6" ht="12.75" x14ac:dyDescent="0.2">
      <c r="A515" s="18"/>
      <c r="B515" s="34"/>
      <c r="C515" s="18"/>
      <c r="D515" s="18"/>
      <c r="E515" s="18"/>
      <c r="F515" s="18"/>
    </row>
    <row r="516" spans="1:6" ht="12.75" x14ac:dyDescent="0.2">
      <c r="A516" s="18"/>
      <c r="B516" s="34"/>
      <c r="C516" s="18"/>
      <c r="D516" s="18"/>
      <c r="E516" s="18"/>
      <c r="F516" s="18"/>
    </row>
    <row r="517" spans="1:6" ht="12.75" x14ac:dyDescent="0.2">
      <c r="A517" s="18"/>
      <c r="B517" s="34"/>
      <c r="C517" s="18"/>
      <c r="D517" s="18"/>
      <c r="E517" s="18"/>
      <c r="F517" s="18"/>
    </row>
    <row r="518" spans="1:6" ht="12.75" x14ac:dyDescent="0.2">
      <c r="A518" s="18"/>
      <c r="B518" s="34"/>
      <c r="C518" s="18"/>
      <c r="D518" s="18"/>
      <c r="E518" s="18"/>
      <c r="F518" s="18"/>
    </row>
    <row r="519" spans="1:6" ht="12.75" x14ac:dyDescent="0.2">
      <c r="A519" s="18"/>
      <c r="B519" s="34"/>
      <c r="C519" s="18"/>
      <c r="D519" s="18"/>
      <c r="E519" s="18"/>
      <c r="F519" s="18"/>
    </row>
    <row r="520" spans="1:6" ht="12.75" x14ac:dyDescent="0.2">
      <c r="A520" s="18"/>
      <c r="B520" s="34"/>
      <c r="C520" s="18"/>
      <c r="D520" s="18"/>
      <c r="E520" s="18"/>
      <c r="F520" s="18"/>
    </row>
    <row r="521" spans="1:6" ht="12.75" x14ac:dyDescent="0.2">
      <c r="A521" s="18"/>
      <c r="B521" s="34"/>
      <c r="C521" s="18"/>
      <c r="D521" s="18"/>
      <c r="E521" s="18"/>
      <c r="F521" s="18"/>
    </row>
    <row r="522" spans="1:6" ht="12.75" x14ac:dyDescent="0.2">
      <c r="A522" s="18"/>
      <c r="B522" s="34"/>
      <c r="C522" s="18"/>
      <c r="D522" s="18"/>
      <c r="E522" s="18"/>
      <c r="F522" s="18"/>
    </row>
    <row r="523" spans="1:6" ht="12.75" x14ac:dyDescent="0.2">
      <c r="A523" s="18"/>
      <c r="B523" s="34"/>
      <c r="C523" s="18"/>
      <c r="D523" s="18"/>
      <c r="E523" s="18"/>
      <c r="F523" s="18"/>
    </row>
    <row r="524" spans="1:6" ht="12.75" x14ac:dyDescent="0.2">
      <c r="A524" s="18"/>
      <c r="B524" s="34"/>
      <c r="C524" s="18"/>
      <c r="D524" s="18"/>
      <c r="E524" s="18"/>
      <c r="F524" s="18"/>
    </row>
    <row r="525" spans="1:6" ht="12.75" x14ac:dyDescent="0.2">
      <c r="A525" s="18"/>
      <c r="B525" s="34"/>
      <c r="C525" s="18"/>
      <c r="D525" s="18"/>
      <c r="E525" s="18"/>
      <c r="F525" s="18"/>
    </row>
    <row r="526" spans="1:6" ht="12.75" x14ac:dyDescent="0.2">
      <c r="A526" s="18"/>
      <c r="B526" s="34"/>
      <c r="C526" s="18"/>
      <c r="D526" s="18"/>
      <c r="E526" s="18"/>
      <c r="F526" s="18"/>
    </row>
    <row r="527" spans="1:6" ht="12.75" x14ac:dyDescent="0.2">
      <c r="A527" s="18"/>
      <c r="B527" s="34"/>
      <c r="C527" s="18"/>
      <c r="D527" s="18"/>
      <c r="E527" s="18"/>
      <c r="F527" s="18"/>
    </row>
    <row r="528" spans="1:6" ht="12.75" x14ac:dyDescent="0.2">
      <c r="A528" s="18"/>
      <c r="B528" s="34"/>
      <c r="C528" s="18"/>
      <c r="D528" s="18"/>
      <c r="E528" s="18"/>
      <c r="F528" s="18"/>
    </row>
    <row r="529" spans="1:6" ht="12.75" x14ac:dyDescent="0.2">
      <c r="A529" s="18"/>
      <c r="B529" s="34"/>
      <c r="C529" s="18"/>
      <c r="D529" s="18"/>
      <c r="E529" s="18"/>
      <c r="F529" s="18"/>
    </row>
    <row r="530" spans="1:6" ht="12.75" x14ac:dyDescent="0.2">
      <c r="A530" s="18"/>
      <c r="B530" s="34"/>
      <c r="C530" s="18"/>
      <c r="D530" s="18"/>
      <c r="E530" s="18"/>
      <c r="F530" s="18"/>
    </row>
    <row r="531" spans="1:6" ht="12.75" x14ac:dyDescent="0.2">
      <c r="A531" s="18"/>
      <c r="B531" s="34"/>
      <c r="C531" s="18"/>
      <c r="D531" s="18"/>
      <c r="E531" s="18"/>
      <c r="F531" s="18"/>
    </row>
    <row r="532" spans="1:6" ht="12.75" x14ac:dyDescent="0.2">
      <c r="A532" s="18"/>
      <c r="B532" s="34"/>
      <c r="C532" s="18"/>
      <c r="D532" s="18"/>
      <c r="E532" s="18"/>
      <c r="F532" s="18"/>
    </row>
    <row r="533" spans="1:6" ht="12.75" x14ac:dyDescent="0.2">
      <c r="A533" s="18"/>
      <c r="B533" s="34"/>
      <c r="C533" s="18"/>
      <c r="D533" s="18"/>
      <c r="E533" s="18"/>
      <c r="F533" s="18"/>
    </row>
    <row r="534" spans="1:6" ht="12.75" x14ac:dyDescent="0.2">
      <c r="A534" s="18"/>
      <c r="B534" s="34"/>
      <c r="C534" s="18"/>
      <c r="D534" s="18"/>
      <c r="E534" s="18"/>
      <c r="F534" s="18"/>
    </row>
    <row r="535" spans="1:6" ht="12.75" x14ac:dyDescent="0.2">
      <c r="A535" s="18"/>
      <c r="B535" s="34"/>
      <c r="C535" s="18"/>
      <c r="D535" s="18"/>
      <c r="E535" s="18"/>
      <c r="F535" s="18"/>
    </row>
    <row r="536" spans="1:6" ht="12.75" x14ac:dyDescent="0.2">
      <c r="A536" s="18"/>
      <c r="B536" s="34"/>
      <c r="C536" s="18"/>
      <c r="D536" s="18"/>
      <c r="E536" s="18"/>
      <c r="F536" s="18"/>
    </row>
    <row r="537" spans="1:6" ht="12.75" x14ac:dyDescent="0.2">
      <c r="A537" s="18"/>
      <c r="B537" s="34"/>
      <c r="C537" s="18"/>
      <c r="D537" s="18"/>
      <c r="E537" s="18"/>
      <c r="F537" s="18"/>
    </row>
    <row r="538" spans="1:6" ht="12.75" x14ac:dyDescent="0.2">
      <c r="A538" s="18"/>
      <c r="B538" s="34"/>
      <c r="C538" s="18"/>
      <c r="D538" s="18"/>
      <c r="E538" s="18"/>
      <c r="F538" s="18"/>
    </row>
    <row r="539" spans="1:6" ht="12.75" x14ac:dyDescent="0.2">
      <c r="A539" s="18"/>
      <c r="B539" s="34"/>
      <c r="C539" s="18"/>
      <c r="D539" s="18"/>
      <c r="E539" s="18"/>
      <c r="F539" s="18"/>
    </row>
    <row r="540" spans="1:6" ht="12.75" x14ac:dyDescent="0.2">
      <c r="A540" s="18"/>
      <c r="B540" s="34"/>
      <c r="C540" s="18"/>
      <c r="D540" s="18"/>
      <c r="E540" s="18"/>
      <c r="F540" s="18"/>
    </row>
    <row r="541" spans="1:6" ht="12.75" x14ac:dyDescent="0.2">
      <c r="A541" s="18"/>
      <c r="B541" s="34"/>
      <c r="C541" s="18"/>
      <c r="D541" s="18"/>
      <c r="E541" s="18"/>
      <c r="F541" s="18"/>
    </row>
    <row r="542" spans="1:6" ht="12.75" x14ac:dyDescent="0.2">
      <c r="A542" s="18"/>
      <c r="B542" s="34"/>
      <c r="C542" s="18"/>
      <c r="D542" s="18"/>
      <c r="E542" s="18"/>
      <c r="F542" s="18"/>
    </row>
    <row r="543" spans="1:6" ht="12.75" x14ac:dyDescent="0.2">
      <c r="A543" s="18"/>
      <c r="B543" s="34"/>
      <c r="C543" s="18"/>
      <c r="D543" s="18"/>
      <c r="E543" s="18"/>
      <c r="F543" s="18"/>
    </row>
    <row r="544" spans="1:6" ht="12.75" x14ac:dyDescent="0.2">
      <c r="A544" s="18"/>
      <c r="B544" s="34"/>
      <c r="C544" s="18"/>
      <c r="D544" s="18"/>
      <c r="E544" s="18"/>
      <c r="F544" s="18"/>
    </row>
    <row r="545" spans="1:6" ht="12.75" x14ac:dyDescent="0.2">
      <c r="A545" s="18"/>
      <c r="B545" s="34"/>
      <c r="C545" s="18"/>
      <c r="D545" s="18"/>
      <c r="E545" s="18"/>
      <c r="F545" s="18"/>
    </row>
    <row r="546" spans="1:6" ht="12.75" x14ac:dyDescent="0.2">
      <c r="A546" s="18"/>
      <c r="B546" s="34"/>
      <c r="C546" s="18"/>
      <c r="D546" s="18"/>
      <c r="E546" s="18"/>
      <c r="F546" s="18"/>
    </row>
    <row r="547" spans="1:6" ht="12.75" x14ac:dyDescent="0.2">
      <c r="A547" s="18"/>
      <c r="B547" s="34"/>
      <c r="C547" s="18"/>
      <c r="D547" s="18"/>
      <c r="E547" s="18"/>
      <c r="F547" s="18"/>
    </row>
    <row r="548" spans="1:6" ht="12.75" x14ac:dyDescent="0.2">
      <c r="A548" s="18"/>
      <c r="B548" s="34"/>
      <c r="C548" s="18"/>
      <c r="D548" s="18"/>
      <c r="E548" s="18"/>
      <c r="F548" s="18"/>
    </row>
    <row r="549" spans="1:6" ht="12.75" x14ac:dyDescent="0.2">
      <c r="A549" s="18"/>
      <c r="B549" s="34"/>
      <c r="C549" s="18"/>
      <c r="D549" s="18"/>
      <c r="E549" s="18"/>
      <c r="F549" s="18"/>
    </row>
    <row r="550" spans="1:6" ht="12.75" x14ac:dyDescent="0.2">
      <c r="A550" s="18"/>
      <c r="B550" s="34"/>
      <c r="C550" s="18"/>
      <c r="D550" s="18"/>
      <c r="E550" s="18"/>
      <c r="F550" s="18"/>
    </row>
    <row r="551" spans="1:6" ht="12.75" x14ac:dyDescent="0.2">
      <c r="A551" s="18"/>
      <c r="B551" s="34"/>
      <c r="C551" s="18"/>
      <c r="D551" s="18"/>
      <c r="E551" s="18"/>
      <c r="F551" s="18"/>
    </row>
    <row r="552" spans="1:6" ht="12.75" x14ac:dyDescent="0.2">
      <c r="A552" s="18"/>
      <c r="B552" s="34"/>
      <c r="C552" s="18"/>
      <c r="D552" s="18"/>
      <c r="E552" s="18"/>
      <c r="F552" s="18"/>
    </row>
    <row r="553" spans="1:6" ht="12.75" x14ac:dyDescent="0.2">
      <c r="A553" s="18"/>
      <c r="B553" s="34"/>
      <c r="C553" s="18"/>
      <c r="D553" s="18"/>
      <c r="E553" s="18"/>
      <c r="F553" s="18"/>
    </row>
    <row r="554" spans="1:6" ht="12.75" x14ac:dyDescent="0.2">
      <c r="A554" s="18"/>
      <c r="B554" s="34"/>
      <c r="C554" s="18"/>
      <c r="D554" s="18"/>
      <c r="E554" s="18"/>
      <c r="F554" s="18"/>
    </row>
    <row r="555" spans="1:6" ht="12.75" x14ac:dyDescent="0.2">
      <c r="A555" s="18"/>
      <c r="B555" s="34"/>
      <c r="C555" s="18"/>
      <c r="D555" s="18"/>
      <c r="E555" s="18"/>
      <c r="F555" s="18"/>
    </row>
    <row r="556" spans="1:6" ht="12.75" x14ac:dyDescent="0.2">
      <c r="A556" s="18"/>
      <c r="B556" s="34"/>
      <c r="C556" s="18"/>
      <c r="D556" s="18"/>
      <c r="E556" s="18"/>
      <c r="F556" s="18"/>
    </row>
    <row r="557" spans="1:6" ht="12.75" x14ac:dyDescent="0.2">
      <c r="A557" s="18"/>
      <c r="B557" s="34"/>
      <c r="C557" s="18"/>
      <c r="D557" s="18"/>
      <c r="E557" s="18"/>
      <c r="F557" s="18"/>
    </row>
    <row r="558" spans="1:6" ht="12.75" x14ac:dyDescent="0.2">
      <c r="A558" s="18"/>
      <c r="B558" s="34"/>
      <c r="C558" s="18"/>
      <c r="D558" s="18"/>
      <c r="E558" s="18"/>
      <c r="F558" s="18"/>
    </row>
    <row r="559" spans="1:6" ht="12.75" x14ac:dyDescent="0.2">
      <c r="A559" s="18"/>
      <c r="B559" s="34"/>
      <c r="C559" s="18"/>
      <c r="D559" s="18"/>
      <c r="E559" s="18"/>
      <c r="F559" s="18"/>
    </row>
    <row r="560" spans="1:6" ht="12.75" x14ac:dyDescent="0.2">
      <c r="A560" s="18"/>
      <c r="B560" s="34"/>
      <c r="C560" s="18"/>
      <c r="D560" s="18"/>
      <c r="E560" s="18"/>
      <c r="F560" s="18"/>
    </row>
    <row r="561" spans="1:6" ht="12.75" x14ac:dyDescent="0.2">
      <c r="A561" s="18"/>
      <c r="B561" s="34"/>
      <c r="C561" s="18"/>
      <c r="D561" s="18"/>
      <c r="E561" s="18"/>
      <c r="F561" s="18"/>
    </row>
    <row r="562" spans="1:6" ht="12.75" x14ac:dyDescent="0.2">
      <c r="A562" s="18"/>
      <c r="B562" s="34"/>
      <c r="C562" s="18"/>
      <c r="D562" s="18"/>
      <c r="E562" s="18"/>
      <c r="F562" s="18"/>
    </row>
    <row r="563" spans="1:6" ht="12.75" x14ac:dyDescent="0.2">
      <c r="A563" s="18"/>
      <c r="B563" s="34"/>
      <c r="C563" s="18"/>
      <c r="D563" s="18"/>
      <c r="E563" s="18"/>
      <c r="F563" s="18"/>
    </row>
    <row r="564" spans="1:6" ht="12.75" x14ac:dyDescent="0.2">
      <c r="A564" s="18"/>
      <c r="B564" s="34"/>
      <c r="C564" s="18"/>
      <c r="D564" s="18"/>
      <c r="E564" s="18"/>
      <c r="F564" s="18"/>
    </row>
    <row r="565" spans="1:6" ht="12.75" x14ac:dyDescent="0.2">
      <c r="A565" s="18"/>
      <c r="B565" s="34"/>
      <c r="C565" s="18"/>
      <c r="D565" s="18"/>
      <c r="E565" s="18"/>
      <c r="F565" s="18"/>
    </row>
    <row r="566" spans="1:6" ht="12.75" x14ac:dyDescent="0.2">
      <c r="A566" s="18"/>
      <c r="B566" s="34"/>
      <c r="C566" s="18"/>
      <c r="D566" s="18"/>
      <c r="E566" s="18"/>
      <c r="F566" s="18"/>
    </row>
    <row r="567" spans="1:6" ht="12.75" x14ac:dyDescent="0.2">
      <c r="A567" s="18"/>
      <c r="B567" s="34"/>
      <c r="C567" s="18"/>
      <c r="D567" s="18"/>
      <c r="E567" s="18"/>
      <c r="F567" s="18"/>
    </row>
    <row r="568" spans="1:6" ht="12.75" x14ac:dyDescent="0.2">
      <c r="A568" s="18"/>
      <c r="B568" s="34"/>
      <c r="C568" s="18"/>
      <c r="D568" s="18"/>
      <c r="E568" s="18"/>
      <c r="F568" s="18"/>
    </row>
    <row r="569" spans="1:6" ht="12.75" x14ac:dyDescent="0.2">
      <c r="A569" s="18"/>
      <c r="B569" s="34"/>
      <c r="C569" s="18"/>
      <c r="D569" s="18"/>
      <c r="E569" s="18"/>
      <c r="F569" s="18"/>
    </row>
    <row r="570" spans="1:6" ht="12.75" x14ac:dyDescent="0.2">
      <c r="A570" s="18"/>
      <c r="B570" s="34"/>
      <c r="C570" s="18"/>
      <c r="D570" s="18"/>
      <c r="E570" s="18"/>
      <c r="F570" s="18"/>
    </row>
    <row r="571" spans="1:6" ht="12.75" x14ac:dyDescent="0.2">
      <c r="A571" s="18"/>
      <c r="B571" s="34"/>
      <c r="C571" s="18"/>
      <c r="D571" s="18"/>
      <c r="E571" s="18"/>
      <c r="F571" s="18"/>
    </row>
    <row r="572" spans="1:6" ht="12.75" x14ac:dyDescent="0.2">
      <c r="A572" s="18"/>
      <c r="B572" s="34"/>
      <c r="C572" s="18"/>
      <c r="D572" s="18"/>
      <c r="E572" s="18"/>
      <c r="F572" s="18"/>
    </row>
    <row r="573" spans="1:6" ht="12.75" x14ac:dyDescent="0.2">
      <c r="A573" s="18"/>
      <c r="B573" s="34"/>
      <c r="C573" s="18"/>
      <c r="D573" s="18"/>
      <c r="E573" s="18"/>
      <c r="F573" s="18"/>
    </row>
    <row r="574" spans="1:6" ht="12.75" x14ac:dyDescent="0.2">
      <c r="A574" s="18"/>
      <c r="B574" s="34"/>
      <c r="C574" s="18"/>
      <c r="D574" s="18"/>
      <c r="E574" s="18"/>
      <c r="F574" s="18"/>
    </row>
    <row r="575" spans="1:6" ht="12.75" x14ac:dyDescent="0.2">
      <c r="A575" s="18"/>
      <c r="B575" s="34"/>
      <c r="C575" s="18"/>
      <c r="D575" s="18"/>
      <c r="E575" s="18"/>
      <c r="F575" s="18"/>
    </row>
    <row r="576" spans="1:6" ht="12.75" x14ac:dyDescent="0.2">
      <c r="A576" s="18"/>
      <c r="B576" s="34"/>
      <c r="C576" s="18"/>
      <c r="D576" s="18"/>
      <c r="E576" s="18"/>
      <c r="F576" s="18"/>
    </row>
    <row r="577" spans="1:6" ht="12.75" x14ac:dyDescent="0.2">
      <c r="A577" s="18"/>
      <c r="B577" s="34"/>
      <c r="C577" s="18"/>
      <c r="D577" s="18"/>
      <c r="E577" s="18"/>
      <c r="F577" s="18"/>
    </row>
    <row r="578" spans="1:6" ht="12.75" x14ac:dyDescent="0.2">
      <c r="A578" s="18"/>
      <c r="B578" s="34"/>
      <c r="C578" s="18"/>
      <c r="D578" s="18"/>
      <c r="E578" s="18"/>
      <c r="F578" s="18"/>
    </row>
    <row r="579" spans="1:6" ht="12.75" x14ac:dyDescent="0.2">
      <c r="A579" s="18"/>
      <c r="B579" s="34"/>
      <c r="C579" s="18"/>
      <c r="D579" s="18"/>
      <c r="E579" s="18"/>
      <c r="F579" s="18"/>
    </row>
    <row r="580" spans="1:6" ht="12.75" x14ac:dyDescent="0.2">
      <c r="A580" s="18"/>
      <c r="B580" s="34"/>
      <c r="C580" s="18"/>
      <c r="D580" s="18"/>
      <c r="E580" s="18"/>
      <c r="F580" s="18"/>
    </row>
    <row r="581" spans="1:6" ht="12.75" x14ac:dyDescent="0.2">
      <c r="A581" s="18"/>
      <c r="B581" s="34"/>
      <c r="C581" s="18"/>
      <c r="D581" s="18"/>
      <c r="E581" s="18"/>
      <c r="F581" s="18"/>
    </row>
    <row r="582" spans="1:6" ht="12.75" x14ac:dyDescent="0.2">
      <c r="A582" s="18"/>
      <c r="B582" s="34"/>
      <c r="C582" s="18"/>
      <c r="D582" s="18"/>
      <c r="E582" s="18"/>
      <c r="F582" s="18"/>
    </row>
    <row r="583" spans="1:6" ht="12.75" x14ac:dyDescent="0.2">
      <c r="A583" s="18"/>
      <c r="B583" s="34"/>
      <c r="C583" s="18"/>
      <c r="D583" s="18"/>
      <c r="E583" s="18"/>
      <c r="F583" s="18"/>
    </row>
    <row r="584" spans="1:6" ht="12.75" x14ac:dyDescent="0.2">
      <c r="A584" s="18"/>
      <c r="B584" s="34"/>
      <c r="C584" s="18"/>
      <c r="D584" s="18"/>
      <c r="E584" s="18"/>
      <c r="F584" s="18"/>
    </row>
    <row r="585" spans="1:6" ht="12.75" x14ac:dyDescent="0.2">
      <c r="A585" s="18"/>
      <c r="B585" s="34"/>
      <c r="C585" s="18"/>
      <c r="D585" s="18"/>
      <c r="E585" s="18"/>
      <c r="F585" s="18"/>
    </row>
    <row r="586" spans="1:6" ht="12.75" x14ac:dyDescent="0.2">
      <c r="A586" s="18"/>
      <c r="B586" s="34"/>
      <c r="C586" s="18"/>
      <c r="D586" s="18"/>
      <c r="E586" s="18"/>
      <c r="F586" s="18"/>
    </row>
    <row r="587" spans="1:6" ht="12.75" x14ac:dyDescent="0.2">
      <c r="A587" s="18"/>
      <c r="B587" s="34"/>
      <c r="C587" s="18"/>
      <c r="D587" s="18"/>
      <c r="E587" s="18"/>
      <c r="F587" s="18"/>
    </row>
    <row r="588" spans="1:6" ht="12.75" x14ac:dyDescent="0.2">
      <c r="A588" s="18"/>
      <c r="B588" s="34"/>
      <c r="C588" s="18"/>
      <c r="D588" s="18"/>
      <c r="E588" s="18"/>
      <c r="F588" s="18"/>
    </row>
    <row r="589" spans="1:6" ht="12.75" x14ac:dyDescent="0.2">
      <c r="A589" s="18"/>
      <c r="B589" s="34"/>
      <c r="C589" s="18"/>
      <c r="D589" s="18"/>
      <c r="E589" s="18"/>
      <c r="F589" s="18"/>
    </row>
    <row r="590" spans="1:6" ht="12.75" x14ac:dyDescent="0.2">
      <c r="A590" s="18"/>
      <c r="B590" s="34"/>
      <c r="C590" s="18"/>
      <c r="D590" s="18"/>
      <c r="E590" s="18"/>
      <c r="F590" s="18"/>
    </row>
    <row r="591" spans="1:6" ht="12.75" x14ac:dyDescent="0.2">
      <c r="A591" s="18"/>
      <c r="B591" s="34"/>
      <c r="C591" s="18"/>
      <c r="D591" s="18"/>
      <c r="E591" s="18"/>
      <c r="F591" s="18"/>
    </row>
    <row r="592" spans="1:6" ht="12.75" x14ac:dyDescent="0.2">
      <c r="A592" s="18"/>
      <c r="B592" s="34"/>
      <c r="C592" s="18"/>
      <c r="D592" s="18"/>
      <c r="E592" s="18"/>
      <c r="F592" s="18"/>
    </row>
    <row r="593" spans="1:6" ht="12.75" x14ac:dyDescent="0.2">
      <c r="A593" s="18"/>
      <c r="B593" s="34"/>
      <c r="C593" s="18"/>
      <c r="D593" s="18"/>
      <c r="E593" s="18"/>
      <c r="F593" s="18"/>
    </row>
    <row r="594" spans="1:6" ht="12.75" x14ac:dyDescent="0.2">
      <c r="A594" s="18"/>
      <c r="B594" s="34"/>
      <c r="C594" s="18"/>
      <c r="D594" s="18"/>
      <c r="E594" s="18"/>
      <c r="F594" s="18"/>
    </row>
    <row r="595" spans="1:6" ht="12.75" x14ac:dyDescent="0.2">
      <c r="A595" s="18"/>
      <c r="B595" s="34"/>
      <c r="C595" s="18"/>
      <c r="D595" s="18"/>
      <c r="E595" s="18"/>
      <c r="F595" s="18"/>
    </row>
    <row r="596" spans="1:6" ht="12.75" x14ac:dyDescent="0.2">
      <c r="A596" s="18"/>
      <c r="B596" s="34"/>
      <c r="C596" s="18"/>
      <c r="D596" s="18"/>
      <c r="E596" s="18"/>
      <c r="F596" s="18"/>
    </row>
    <row r="597" spans="1:6" ht="12.75" x14ac:dyDescent="0.2">
      <c r="A597" s="18"/>
      <c r="B597" s="34"/>
      <c r="C597" s="18"/>
      <c r="D597" s="18"/>
      <c r="E597" s="18"/>
      <c r="F597" s="18"/>
    </row>
    <row r="598" spans="1:6" ht="12.75" x14ac:dyDescent="0.2">
      <c r="A598" s="18"/>
      <c r="B598" s="34"/>
      <c r="C598" s="18"/>
      <c r="D598" s="18"/>
      <c r="E598" s="18"/>
      <c r="F598" s="18"/>
    </row>
    <row r="599" spans="1:6" ht="12.75" x14ac:dyDescent="0.2">
      <c r="A599" s="18"/>
      <c r="B599" s="34"/>
      <c r="C599" s="18"/>
      <c r="D599" s="18"/>
      <c r="E599" s="18"/>
      <c r="F599" s="18"/>
    </row>
    <row r="600" spans="1:6" ht="12.75" x14ac:dyDescent="0.2">
      <c r="A600" s="18"/>
      <c r="B600" s="34"/>
      <c r="C600" s="18"/>
      <c r="D600" s="18"/>
      <c r="E600" s="18"/>
      <c r="F600" s="18"/>
    </row>
    <row r="601" spans="1:6" ht="12.75" x14ac:dyDescent="0.2">
      <c r="A601" s="18"/>
      <c r="B601" s="34"/>
      <c r="C601" s="18"/>
      <c r="D601" s="18"/>
      <c r="E601" s="18"/>
      <c r="F601" s="18"/>
    </row>
    <row r="602" spans="1:6" ht="12.75" x14ac:dyDescent="0.2">
      <c r="A602" s="18"/>
      <c r="B602" s="34"/>
      <c r="C602" s="18"/>
      <c r="D602" s="18"/>
      <c r="E602" s="18"/>
      <c r="F602" s="18"/>
    </row>
    <row r="603" spans="1:6" ht="12.75" x14ac:dyDescent="0.2">
      <c r="A603" s="18"/>
      <c r="B603" s="34"/>
      <c r="C603" s="18"/>
      <c r="D603" s="18"/>
      <c r="E603" s="18"/>
      <c r="F603" s="18"/>
    </row>
    <row r="604" spans="1:6" ht="12.75" x14ac:dyDescent="0.2">
      <c r="A604" s="18"/>
      <c r="B604" s="34"/>
      <c r="C604" s="18"/>
      <c r="D604" s="18"/>
      <c r="E604" s="18"/>
      <c r="F604" s="18"/>
    </row>
    <row r="605" spans="1:6" ht="12.75" x14ac:dyDescent="0.2">
      <c r="A605" s="18"/>
      <c r="B605" s="34"/>
      <c r="C605" s="18"/>
      <c r="D605" s="18"/>
      <c r="E605" s="18"/>
      <c r="F605" s="18"/>
    </row>
    <row r="606" spans="1:6" ht="12.75" x14ac:dyDescent="0.2">
      <c r="A606" s="18"/>
      <c r="B606" s="34"/>
      <c r="C606" s="18"/>
      <c r="D606" s="18"/>
      <c r="E606" s="18"/>
      <c r="F606" s="18"/>
    </row>
    <row r="607" spans="1:6" ht="12.75" x14ac:dyDescent="0.2">
      <c r="A607" s="18"/>
      <c r="B607" s="34"/>
      <c r="C607" s="18"/>
      <c r="D607" s="18"/>
      <c r="E607" s="18"/>
      <c r="F607" s="18"/>
    </row>
    <row r="608" spans="1:6" ht="12.75" x14ac:dyDescent="0.2">
      <c r="A608" s="18"/>
      <c r="B608" s="34"/>
      <c r="C608" s="18"/>
      <c r="D608" s="18"/>
      <c r="E608" s="18"/>
      <c r="F608" s="18"/>
    </row>
    <row r="609" spans="1:6" ht="12.75" x14ac:dyDescent="0.2">
      <c r="A609" s="18"/>
      <c r="B609" s="34"/>
      <c r="C609" s="18"/>
      <c r="D609" s="18"/>
      <c r="E609" s="18"/>
      <c r="F609" s="18"/>
    </row>
    <row r="610" spans="1:6" ht="12.75" x14ac:dyDescent="0.2">
      <c r="A610" s="18"/>
      <c r="B610" s="34"/>
      <c r="C610" s="18"/>
      <c r="D610" s="18"/>
      <c r="E610" s="18"/>
      <c r="F610" s="18"/>
    </row>
    <row r="611" spans="1:6" ht="12.75" x14ac:dyDescent="0.2">
      <c r="A611" s="18"/>
      <c r="B611" s="34"/>
      <c r="C611" s="18"/>
      <c r="D611" s="18"/>
      <c r="E611" s="18"/>
      <c r="F611" s="18"/>
    </row>
    <row r="612" spans="1:6" ht="12.75" x14ac:dyDescent="0.2">
      <c r="A612" s="18"/>
      <c r="B612" s="34"/>
      <c r="C612" s="18"/>
      <c r="D612" s="18"/>
      <c r="E612" s="18"/>
      <c r="F612" s="18"/>
    </row>
    <row r="613" spans="1:6" ht="12.75" x14ac:dyDescent="0.2">
      <c r="A613" s="18"/>
      <c r="B613" s="34"/>
      <c r="C613" s="18"/>
      <c r="D613" s="18"/>
      <c r="E613" s="18"/>
      <c r="F613" s="18"/>
    </row>
    <row r="614" spans="1:6" ht="12.75" x14ac:dyDescent="0.2">
      <c r="A614" s="18"/>
      <c r="B614" s="34"/>
      <c r="C614" s="18"/>
      <c r="D614" s="18"/>
      <c r="E614" s="18"/>
      <c r="F614" s="18"/>
    </row>
    <row r="615" spans="1:6" ht="12.75" x14ac:dyDescent="0.2">
      <c r="A615" s="18"/>
      <c r="B615" s="34"/>
      <c r="C615" s="18"/>
      <c r="D615" s="18"/>
      <c r="E615" s="18"/>
      <c r="F615" s="18"/>
    </row>
    <row r="616" spans="1:6" ht="12.75" x14ac:dyDescent="0.2">
      <c r="A616" s="18"/>
      <c r="B616" s="34"/>
      <c r="C616" s="18"/>
      <c r="D616" s="18"/>
      <c r="E616" s="18"/>
      <c r="F616" s="18"/>
    </row>
    <row r="617" spans="1:6" ht="12.75" x14ac:dyDescent="0.2">
      <c r="A617" s="18"/>
      <c r="B617" s="34"/>
      <c r="C617" s="18"/>
      <c r="D617" s="18"/>
      <c r="E617" s="18"/>
      <c r="F617" s="18"/>
    </row>
    <row r="618" spans="1:6" ht="12.75" x14ac:dyDescent="0.2">
      <c r="A618" s="18"/>
      <c r="B618" s="34"/>
      <c r="C618" s="18"/>
      <c r="D618" s="18"/>
      <c r="E618" s="18"/>
      <c r="F618" s="18"/>
    </row>
    <row r="619" spans="1:6" ht="12.75" x14ac:dyDescent="0.2">
      <c r="A619" s="18"/>
      <c r="B619" s="34"/>
      <c r="C619" s="18"/>
      <c r="D619" s="18"/>
      <c r="E619" s="18"/>
      <c r="F619" s="18"/>
    </row>
    <row r="620" spans="1:6" ht="12.75" x14ac:dyDescent="0.2">
      <c r="A620" s="18"/>
      <c r="B620" s="34"/>
      <c r="C620" s="18"/>
      <c r="D620" s="18"/>
      <c r="E620" s="18"/>
      <c r="F620" s="18"/>
    </row>
    <row r="621" spans="1:6" ht="12.75" x14ac:dyDescent="0.2">
      <c r="A621" s="18"/>
      <c r="B621" s="34"/>
      <c r="C621" s="18"/>
      <c r="D621" s="18"/>
      <c r="E621" s="18"/>
      <c r="F621" s="18"/>
    </row>
    <row r="622" spans="1:6" ht="12.75" x14ac:dyDescent="0.2">
      <c r="A622" s="18"/>
      <c r="B622" s="34"/>
      <c r="C622" s="18"/>
      <c r="D622" s="18"/>
      <c r="E622" s="18"/>
      <c r="F622" s="18"/>
    </row>
    <row r="623" spans="1:6" ht="12.75" x14ac:dyDescent="0.2">
      <c r="A623" s="18"/>
      <c r="B623" s="34"/>
      <c r="C623" s="18"/>
      <c r="D623" s="18"/>
      <c r="E623" s="18"/>
      <c r="F623" s="18"/>
    </row>
    <row r="624" spans="1:6" ht="12.75" x14ac:dyDescent="0.2">
      <c r="A624" s="18"/>
      <c r="B624" s="34"/>
      <c r="C624" s="18"/>
      <c r="D624" s="18"/>
      <c r="E624" s="18"/>
      <c r="F624" s="18"/>
    </row>
    <row r="625" spans="1:6" ht="12.75" x14ac:dyDescent="0.2">
      <c r="A625" s="18"/>
      <c r="B625" s="34"/>
      <c r="C625" s="18"/>
      <c r="D625" s="18"/>
      <c r="E625" s="18"/>
      <c r="F625" s="18"/>
    </row>
    <row r="626" spans="1:6" ht="12.75" x14ac:dyDescent="0.2">
      <c r="A626" s="18"/>
      <c r="B626" s="34"/>
      <c r="C626" s="18"/>
      <c r="D626" s="18"/>
      <c r="E626" s="18"/>
      <c r="F626" s="18"/>
    </row>
    <row r="627" spans="1:6" ht="12.75" x14ac:dyDescent="0.2">
      <c r="A627" s="18"/>
      <c r="B627" s="34"/>
      <c r="C627" s="18"/>
      <c r="D627" s="18"/>
      <c r="E627" s="18"/>
      <c r="F627" s="18"/>
    </row>
    <row r="628" spans="1:6" ht="12.75" x14ac:dyDescent="0.2">
      <c r="A628" s="18"/>
      <c r="B628" s="34"/>
      <c r="C628" s="18"/>
      <c r="D628" s="18"/>
      <c r="E628" s="18"/>
      <c r="F628" s="18"/>
    </row>
    <row r="629" spans="1:6" ht="12.75" x14ac:dyDescent="0.2">
      <c r="A629" s="18"/>
      <c r="B629" s="34"/>
      <c r="C629" s="18"/>
      <c r="D629" s="18"/>
      <c r="E629" s="18"/>
      <c r="F629" s="18"/>
    </row>
    <row r="630" spans="1:6" ht="12.75" x14ac:dyDescent="0.2">
      <c r="A630" s="18"/>
      <c r="B630" s="34"/>
      <c r="C630" s="18"/>
      <c r="D630" s="18"/>
      <c r="E630" s="18"/>
      <c r="F630" s="18"/>
    </row>
    <row r="631" spans="1:6" ht="12.75" x14ac:dyDescent="0.2">
      <c r="A631" s="18"/>
      <c r="B631" s="34"/>
      <c r="C631" s="18"/>
      <c r="D631" s="18"/>
      <c r="E631" s="18"/>
      <c r="F631" s="18"/>
    </row>
    <row r="632" spans="1:6" ht="12.75" x14ac:dyDescent="0.2">
      <c r="A632" s="18"/>
      <c r="B632" s="34"/>
      <c r="C632" s="18"/>
      <c r="D632" s="18"/>
      <c r="E632" s="18"/>
      <c r="F632" s="18"/>
    </row>
    <row r="633" spans="1:6" ht="12.75" x14ac:dyDescent="0.2">
      <c r="A633" s="18"/>
      <c r="B633" s="34"/>
      <c r="C633" s="18"/>
      <c r="D633" s="18"/>
      <c r="E633" s="18"/>
      <c r="F633" s="18"/>
    </row>
    <row r="634" spans="1:6" ht="12.75" x14ac:dyDescent="0.2">
      <c r="A634" s="18"/>
      <c r="B634" s="34"/>
      <c r="C634" s="18"/>
      <c r="D634" s="18"/>
      <c r="E634" s="18"/>
      <c r="F634" s="18"/>
    </row>
    <row r="635" spans="1:6" ht="12.75" x14ac:dyDescent="0.2">
      <c r="A635" s="18"/>
      <c r="B635" s="34"/>
      <c r="C635" s="18"/>
      <c r="D635" s="18"/>
      <c r="E635" s="18"/>
      <c r="F635" s="18"/>
    </row>
    <row r="636" spans="1:6" ht="12.75" x14ac:dyDescent="0.2">
      <c r="A636" s="18"/>
      <c r="B636" s="34"/>
      <c r="C636" s="18"/>
      <c r="D636" s="18"/>
      <c r="E636" s="18"/>
      <c r="F636" s="18"/>
    </row>
    <row r="637" spans="1:6" ht="12.75" x14ac:dyDescent="0.2">
      <c r="A637" s="18"/>
      <c r="B637" s="34"/>
      <c r="C637" s="18"/>
      <c r="D637" s="18"/>
      <c r="E637" s="18"/>
      <c r="F637" s="18"/>
    </row>
    <row r="638" spans="1:6" ht="12.75" x14ac:dyDescent="0.2">
      <c r="A638" s="18"/>
      <c r="B638" s="34"/>
      <c r="C638" s="18"/>
      <c r="D638" s="18"/>
      <c r="E638" s="18"/>
      <c r="F638" s="18"/>
    </row>
    <row r="639" spans="1:6" ht="12.75" x14ac:dyDescent="0.2">
      <c r="A639" s="18"/>
      <c r="B639" s="34"/>
      <c r="C639" s="18"/>
      <c r="D639" s="18"/>
      <c r="E639" s="18"/>
      <c r="F639" s="18"/>
    </row>
    <row r="640" spans="1:6" ht="12.75" x14ac:dyDescent="0.2">
      <c r="A640" s="18"/>
      <c r="B640" s="34"/>
      <c r="C640" s="18"/>
      <c r="D640" s="18"/>
      <c r="E640" s="18"/>
      <c r="F640" s="18"/>
    </row>
    <row r="641" spans="1:6" ht="12.75" x14ac:dyDescent="0.2">
      <c r="A641" s="18"/>
      <c r="B641" s="34"/>
      <c r="C641" s="18"/>
      <c r="D641" s="18"/>
      <c r="E641" s="18"/>
      <c r="F641" s="18"/>
    </row>
    <row r="642" spans="1:6" ht="12.75" x14ac:dyDescent="0.2">
      <c r="A642" s="18"/>
      <c r="B642" s="34"/>
      <c r="C642" s="18"/>
      <c r="D642" s="18"/>
      <c r="E642" s="18"/>
      <c r="F642" s="18"/>
    </row>
    <row r="643" spans="1:6" ht="12.75" x14ac:dyDescent="0.2">
      <c r="A643" s="18"/>
      <c r="B643" s="34"/>
      <c r="C643" s="18"/>
      <c r="D643" s="18"/>
      <c r="E643" s="18"/>
      <c r="F643" s="18"/>
    </row>
    <row r="644" spans="1:6" ht="12.75" x14ac:dyDescent="0.2">
      <c r="A644" s="18"/>
      <c r="B644" s="34"/>
      <c r="C644" s="18"/>
      <c r="D644" s="18"/>
      <c r="E644" s="18"/>
      <c r="F644" s="18"/>
    </row>
    <row r="645" spans="1:6" ht="12.75" x14ac:dyDescent="0.2">
      <c r="A645" s="18"/>
      <c r="B645" s="34"/>
      <c r="C645" s="18"/>
      <c r="D645" s="18"/>
      <c r="E645" s="18"/>
      <c r="F645" s="18"/>
    </row>
    <row r="646" spans="1:6" ht="12.75" x14ac:dyDescent="0.2">
      <c r="A646" s="18"/>
      <c r="B646" s="34"/>
      <c r="C646" s="18"/>
      <c r="D646" s="18"/>
      <c r="E646" s="18"/>
      <c r="F646" s="18"/>
    </row>
    <row r="647" spans="1:6" ht="12.75" x14ac:dyDescent="0.2">
      <c r="A647" s="18"/>
      <c r="B647" s="34"/>
      <c r="C647" s="18"/>
      <c r="D647" s="18"/>
      <c r="E647" s="18"/>
      <c r="F647" s="18"/>
    </row>
    <row r="648" spans="1:6" ht="12.75" x14ac:dyDescent="0.2">
      <c r="A648" s="18"/>
      <c r="B648" s="34"/>
      <c r="C648" s="18"/>
      <c r="D648" s="18"/>
      <c r="E648" s="18"/>
      <c r="F648" s="18"/>
    </row>
    <row r="649" spans="1:6" ht="12.75" x14ac:dyDescent="0.2">
      <c r="A649" s="18"/>
      <c r="B649" s="34"/>
      <c r="C649" s="18"/>
      <c r="D649" s="18"/>
      <c r="E649" s="18"/>
      <c r="F649" s="18"/>
    </row>
    <row r="650" spans="1:6" ht="12.75" x14ac:dyDescent="0.2">
      <c r="A650" s="18"/>
      <c r="B650" s="34"/>
      <c r="C650" s="18"/>
      <c r="D650" s="18"/>
      <c r="E650" s="18"/>
      <c r="F650" s="18"/>
    </row>
    <row r="651" spans="1:6" ht="12.75" x14ac:dyDescent="0.2">
      <c r="A651" s="18"/>
      <c r="B651" s="34"/>
      <c r="C651" s="18"/>
      <c r="D651" s="18"/>
      <c r="E651" s="18"/>
      <c r="F651" s="18"/>
    </row>
    <row r="652" spans="1:6" ht="12.75" x14ac:dyDescent="0.2">
      <c r="A652" s="18"/>
      <c r="B652" s="34"/>
      <c r="C652" s="18"/>
      <c r="D652" s="18"/>
      <c r="E652" s="18"/>
      <c r="F652" s="18"/>
    </row>
    <row r="653" spans="1:6" ht="12.75" x14ac:dyDescent="0.2">
      <c r="A653" s="18"/>
      <c r="B653" s="34"/>
      <c r="C653" s="18"/>
      <c r="D653" s="18"/>
      <c r="E653" s="18"/>
      <c r="F653" s="18"/>
    </row>
    <row r="654" spans="1:6" ht="12.75" x14ac:dyDescent="0.2">
      <c r="A654" s="18"/>
      <c r="B654" s="34"/>
      <c r="C654" s="18"/>
      <c r="D654" s="18"/>
      <c r="E654" s="18"/>
      <c r="F654" s="18"/>
    </row>
    <row r="655" spans="1:6" ht="12.75" x14ac:dyDescent="0.2">
      <c r="A655" s="18"/>
      <c r="B655" s="34"/>
      <c r="C655" s="18"/>
      <c r="D655" s="18"/>
      <c r="E655" s="18"/>
      <c r="F655" s="18"/>
    </row>
    <row r="656" spans="1:6" ht="12.75" x14ac:dyDescent="0.2">
      <c r="A656" s="18"/>
      <c r="B656" s="34"/>
      <c r="C656" s="18"/>
      <c r="D656" s="18"/>
      <c r="E656" s="18"/>
      <c r="F656" s="18"/>
    </row>
    <row r="657" spans="1:6" ht="12.75" x14ac:dyDescent="0.2">
      <c r="A657" s="18"/>
      <c r="B657" s="34"/>
      <c r="C657" s="18"/>
      <c r="D657" s="18"/>
      <c r="E657" s="18"/>
      <c r="F657" s="18"/>
    </row>
    <row r="658" spans="1:6" ht="12.75" x14ac:dyDescent="0.2">
      <c r="A658" s="18"/>
      <c r="B658" s="34"/>
      <c r="C658" s="18"/>
      <c r="D658" s="18"/>
      <c r="E658" s="18"/>
      <c r="F658" s="18"/>
    </row>
    <row r="659" spans="1:6" ht="12.75" x14ac:dyDescent="0.2">
      <c r="A659" s="18"/>
      <c r="B659" s="34"/>
      <c r="C659" s="18"/>
      <c r="D659" s="18"/>
      <c r="E659" s="18"/>
      <c r="F659" s="18"/>
    </row>
    <row r="660" spans="1:6" ht="12.75" x14ac:dyDescent="0.2">
      <c r="A660" s="18"/>
      <c r="B660" s="34"/>
      <c r="C660" s="18"/>
      <c r="D660" s="18"/>
      <c r="E660" s="18"/>
      <c r="F660" s="18"/>
    </row>
    <row r="661" spans="1:6" ht="12.75" x14ac:dyDescent="0.2">
      <c r="A661" s="18"/>
      <c r="B661" s="34"/>
      <c r="C661" s="18"/>
      <c r="D661" s="18"/>
      <c r="E661" s="18"/>
      <c r="F661" s="18"/>
    </row>
    <row r="662" spans="1:6" ht="12.75" x14ac:dyDescent="0.2">
      <c r="A662" s="18"/>
      <c r="B662" s="34"/>
      <c r="C662" s="18"/>
      <c r="D662" s="18"/>
      <c r="E662" s="18"/>
      <c r="F662" s="18"/>
    </row>
    <row r="663" spans="1:6" ht="12.75" x14ac:dyDescent="0.2">
      <c r="A663" s="18"/>
      <c r="B663" s="34"/>
      <c r="C663" s="18"/>
      <c r="D663" s="18"/>
      <c r="E663" s="18"/>
      <c r="F663" s="18"/>
    </row>
    <row r="664" spans="1:6" ht="12.75" x14ac:dyDescent="0.2">
      <c r="A664" s="18"/>
      <c r="B664" s="34"/>
      <c r="C664" s="18"/>
      <c r="D664" s="18"/>
      <c r="E664" s="18"/>
      <c r="F664" s="18"/>
    </row>
    <row r="665" spans="1:6" ht="12.75" x14ac:dyDescent="0.2">
      <c r="A665" s="18"/>
      <c r="B665" s="34"/>
      <c r="C665" s="18"/>
      <c r="D665" s="18"/>
      <c r="E665" s="18"/>
      <c r="F665" s="18"/>
    </row>
    <row r="666" spans="1:6" ht="12.75" x14ac:dyDescent="0.2">
      <c r="A666" s="18"/>
      <c r="B666" s="34"/>
      <c r="C666" s="18"/>
      <c r="D666" s="18"/>
      <c r="E666" s="18"/>
      <c r="F666" s="18"/>
    </row>
    <row r="667" spans="1:6" ht="12.75" x14ac:dyDescent="0.2">
      <c r="A667" s="18"/>
      <c r="B667" s="34"/>
      <c r="C667" s="18"/>
      <c r="D667" s="18"/>
      <c r="E667" s="18"/>
      <c r="F667" s="18"/>
    </row>
    <row r="668" spans="1:6" ht="12.75" x14ac:dyDescent="0.2">
      <c r="A668" s="18"/>
      <c r="B668" s="34"/>
      <c r="C668" s="18"/>
      <c r="D668" s="18"/>
      <c r="E668" s="18"/>
      <c r="F668" s="18"/>
    </row>
    <row r="669" spans="1:6" ht="12.75" x14ac:dyDescent="0.2">
      <c r="A669" s="18"/>
      <c r="B669" s="34"/>
      <c r="C669" s="18"/>
      <c r="D669" s="18"/>
      <c r="E669" s="18"/>
      <c r="F669" s="18"/>
    </row>
    <row r="670" spans="1:6" ht="12.75" x14ac:dyDescent="0.2">
      <c r="A670" s="18"/>
      <c r="B670" s="34"/>
      <c r="C670" s="18"/>
      <c r="D670" s="18"/>
      <c r="E670" s="18"/>
      <c r="F670" s="18"/>
    </row>
    <row r="671" spans="1:6" ht="12.75" x14ac:dyDescent="0.2">
      <c r="A671" s="18"/>
      <c r="B671" s="34"/>
      <c r="C671" s="18"/>
      <c r="D671" s="18"/>
      <c r="E671" s="18"/>
      <c r="F671" s="18"/>
    </row>
    <row r="672" spans="1:6" ht="12.75" x14ac:dyDescent="0.2">
      <c r="A672" s="18"/>
      <c r="B672" s="34"/>
      <c r="C672" s="18"/>
      <c r="D672" s="18"/>
      <c r="E672" s="18"/>
      <c r="F672" s="18"/>
    </row>
    <row r="673" spans="1:6" ht="12.75" x14ac:dyDescent="0.2">
      <c r="A673" s="18"/>
      <c r="B673" s="34"/>
      <c r="C673" s="18"/>
      <c r="D673" s="18"/>
      <c r="E673" s="18"/>
      <c r="F673" s="18"/>
    </row>
    <row r="674" spans="1:6" ht="12.75" x14ac:dyDescent="0.2">
      <c r="A674" s="18"/>
      <c r="B674" s="34"/>
      <c r="C674" s="18"/>
      <c r="D674" s="18"/>
      <c r="E674" s="18"/>
      <c r="F674" s="18"/>
    </row>
    <row r="675" spans="1:6" ht="12.75" x14ac:dyDescent="0.2">
      <c r="A675" s="18"/>
      <c r="B675" s="34"/>
      <c r="C675" s="18"/>
      <c r="D675" s="18"/>
      <c r="E675" s="18"/>
      <c r="F675" s="18"/>
    </row>
    <row r="676" spans="1:6" ht="12.75" x14ac:dyDescent="0.2">
      <c r="A676" s="18"/>
      <c r="B676" s="34"/>
      <c r="C676" s="18"/>
      <c r="D676" s="18"/>
      <c r="E676" s="18"/>
      <c r="F676" s="18"/>
    </row>
    <row r="677" spans="1:6" ht="12.75" x14ac:dyDescent="0.2">
      <c r="A677" s="18"/>
      <c r="B677" s="34"/>
      <c r="C677" s="18"/>
      <c r="D677" s="18"/>
      <c r="E677" s="18"/>
      <c r="F677" s="18"/>
    </row>
    <row r="678" spans="1:6" ht="12.75" x14ac:dyDescent="0.2">
      <c r="A678" s="18"/>
      <c r="B678" s="34"/>
      <c r="C678" s="18"/>
      <c r="D678" s="18"/>
      <c r="E678" s="18"/>
      <c r="F678" s="18"/>
    </row>
    <row r="679" spans="1:6" ht="12.75" x14ac:dyDescent="0.2">
      <c r="A679" s="18"/>
      <c r="B679" s="34"/>
      <c r="C679" s="18"/>
      <c r="D679" s="18"/>
      <c r="E679" s="18"/>
      <c r="F679" s="18"/>
    </row>
    <row r="680" spans="1:6" ht="12.75" x14ac:dyDescent="0.2">
      <c r="A680" s="18"/>
      <c r="B680" s="34"/>
      <c r="C680" s="18"/>
      <c r="D680" s="18"/>
      <c r="E680" s="18"/>
      <c r="F680" s="18"/>
    </row>
    <row r="681" spans="1:6" ht="12.75" x14ac:dyDescent="0.2">
      <c r="A681" s="18"/>
      <c r="B681" s="34"/>
      <c r="C681" s="18"/>
      <c r="D681" s="18"/>
      <c r="E681" s="18"/>
      <c r="F681" s="18"/>
    </row>
    <row r="682" spans="1:6" ht="12.75" x14ac:dyDescent="0.2">
      <c r="A682" s="18"/>
      <c r="B682" s="34"/>
      <c r="C682" s="18"/>
      <c r="D682" s="18"/>
      <c r="E682" s="18"/>
      <c r="F682" s="18"/>
    </row>
    <row r="683" spans="1:6" ht="12.75" x14ac:dyDescent="0.2">
      <c r="A683" s="18"/>
      <c r="B683" s="34"/>
      <c r="C683" s="18"/>
      <c r="D683" s="18"/>
      <c r="E683" s="18"/>
      <c r="F683" s="18"/>
    </row>
    <row r="684" spans="1:6" ht="12.75" x14ac:dyDescent="0.2">
      <c r="A684" s="18"/>
      <c r="B684" s="34"/>
      <c r="C684" s="18"/>
      <c r="D684" s="18"/>
      <c r="E684" s="18"/>
      <c r="F684" s="18"/>
    </row>
    <row r="685" spans="1:6" ht="12.75" x14ac:dyDescent="0.2">
      <c r="A685" s="18"/>
      <c r="B685" s="34"/>
      <c r="C685" s="18"/>
      <c r="D685" s="18"/>
      <c r="E685" s="18"/>
      <c r="F685" s="18"/>
    </row>
    <row r="686" spans="1:6" ht="12.75" x14ac:dyDescent="0.2">
      <c r="A686" s="18"/>
      <c r="B686" s="34"/>
      <c r="C686" s="18"/>
      <c r="D686" s="18"/>
      <c r="E686" s="18"/>
      <c r="F686" s="18"/>
    </row>
    <row r="687" spans="1:6" ht="12.75" x14ac:dyDescent="0.2">
      <c r="A687" s="18"/>
      <c r="B687" s="34"/>
      <c r="C687" s="18"/>
      <c r="D687" s="18"/>
      <c r="E687" s="18"/>
      <c r="F687" s="18"/>
    </row>
    <row r="688" spans="1:6" ht="12.75" x14ac:dyDescent="0.2">
      <c r="A688" s="18"/>
      <c r="B688" s="34"/>
      <c r="C688" s="18"/>
      <c r="D688" s="18"/>
      <c r="E688" s="18"/>
      <c r="F688" s="18"/>
    </row>
    <row r="689" spans="1:6" ht="12.75" x14ac:dyDescent="0.2">
      <c r="A689" s="18"/>
      <c r="B689" s="34"/>
      <c r="C689" s="18"/>
      <c r="D689" s="18"/>
      <c r="E689" s="18"/>
      <c r="F689" s="18"/>
    </row>
    <row r="690" spans="1:6" ht="12.75" x14ac:dyDescent="0.2">
      <c r="A690" s="18"/>
      <c r="B690" s="34"/>
      <c r="C690" s="18"/>
      <c r="D690" s="18"/>
      <c r="E690" s="18"/>
      <c r="F690" s="18"/>
    </row>
    <row r="691" spans="1:6" ht="12.75" x14ac:dyDescent="0.2">
      <c r="A691" s="18"/>
      <c r="B691" s="34"/>
      <c r="C691" s="18"/>
      <c r="D691" s="18"/>
      <c r="E691" s="18"/>
      <c r="F691" s="18"/>
    </row>
    <row r="692" spans="1:6" ht="12.75" x14ac:dyDescent="0.2">
      <c r="A692" s="18"/>
      <c r="B692" s="34"/>
      <c r="C692" s="18"/>
      <c r="D692" s="18"/>
      <c r="E692" s="18"/>
      <c r="F692" s="18"/>
    </row>
    <row r="693" spans="1:6" ht="12.75" x14ac:dyDescent="0.2">
      <c r="A693" s="18"/>
      <c r="B693" s="34"/>
      <c r="C693" s="18"/>
      <c r="D693" s="18"/>
      <c r="E693" s="18"/>
      <c r="F693" s="18"/>
    </row>
    <row r="694" spans="1:6" ht="12.75" x14ac:dyDescent="0.2">
      <c r="A694" s="18"/>
      <c r="B694" s="34"/>
      <c r="C694" s="18"/>
      <c r="D694" s="18"/>
      <c r="E694" s="18"/>
      <c r="F694" s="18"/>
    </row>
    <row r="695" spans="1:6" ht="12.75" x14ac:dyDescent="0.2">
      <c r="A695" s="18"/>
      <c r="B695" s="34"/>
      <c r="C695" s="18"/>
      <c r="D695" s="18"/>
      <c r="E695" s="18"/>
      <c r="F695" s="18"/>
    </row>
    <row r="696" spans="1:6" ht="12.75" x14ac:dyDescent="0.2">
      <c r="A696" s="18"/>
      <c r="B696" s="34"/>
      <c r="C696" s="18"/>
      <c r="D696" s="18"/>
      <c r="E696" s="18"/>
      <c r="F696" s="18"/>
    </row>
    <row r="697" spans="1:6" ht="12.75" x14ac:dyDescent="0.2">
      <c r="A697" s="18"/>
      <c r="B697" s="34"/>
      <c r="C697" s="18"/>
      <c r="D697" s="18"/>
      <c r="E697" s="18"/>
      <c r="F697" s="18"/>
    </row>
    <row r="698" spans="1:6" ht="12.75" x14ac:dyDescent="0.2">
      <c r="A698" s="18"/>
      <c r="B698" s="34"/>
      <c r="C698" s="18"/>
      <c r="D698" s="18"/>
      <c r="E698" s="18"/>
      <c r="F698" s="18"/>
    </row>
    <row r="699" spans="1:6" ht="12.75" x14ac:dyDescent="0.2">
      <c r="A699" s="18"/>
      <c r="B699" s="34"/>
      <c r="C699" s="18"/>
      <c r="D699" s="18"/>
      <c r="E699" s="18"/>
      <c r="F699" s="18"/>
    </row>
    <row r="700" spans="1:6" ht="12.75" x14ac:dyDescent="0.2">
      <c r="A700" s="18"/>
      <c r="B700" s="34"/>
      <c r="C700" s="18"/>
      <c r="D700" s="18"/>
      <c r="E700" s="18"/>
      <c r="F700" s="18"/>
    </row>
    <row r="701" spans="1:6" ht="12.75" x14ac:dyDescent="0.2">
      <c r="A701" s="18"/>
      <c r="B701" s="34"/>
      <c r="C701" s="18"/>
      <c r="D701" s="18"/>
      <c r="E701" s="18"/>
      <c r="F701" s="18"/>
    </row>
    <row r="702" spans="1:6" ht="12.75" x14ac:dyDescent="0.2">
      <c r="A702" s="18"/>
      <c r="B702" s="34"/>
      <c r="C702" s="18"/>
      <c r="D702" s="18"/>
      <c r="E702" s="18"/>
      <c r="F702" s="18"/>
    </row>
    <row r="703" spans="1:6" ht="12.75" x14ac:dyDescent="0.2">
      <c r="A703" s="18"/>
      <c r="B703" s="34"/>
      <c r="C703" s="18"/>
      <c r="D703" s="18"/>
      <c r="E703" s="18"/>
      <c r="F703" s="18"/>
    </row>
    <row r="704" spans="1:6" ht="12.75" x14ac:dyDescent="0.2">
      <c r="A704" s="18"/>
      <c r="B704" s="34"/>
      <c r="C704" s="18"/>
      <c r="D704" s="18"/>
      <c r="E704" s="18"/>
      <c r="F704" s="18"/>
    </row>
    <row r="705" spans="1:6" ht="12.75" x14ac:dyDescent="0.2">
      <c r="A705" s="18"/>
      <c r="B705" s="34"/>
      <c r="C705" s="18"/>
      <c r="D705" s="18"/>
      <c r="E705" s="18"/>
      <c r="F705" s="18"/>
    </row>
    <row r="706" spans="1:6" ht="12.75" x14ac:dyDescent="0.2">
      <c r="A706" s="18"/>
      <c r="B706" s="34"/>
      <c r="C706" s="18"/>
      <c r="D706" s="18"/>
      <c r="E706" s="18"/>
      <c r="F706" s="18"/>
    </row>
    <row r="707" spans="1:6" ht="12.75" x14ac:dyDescent="0.2">
      <c r="A707" s="18"/>
      <c r="B707" s="34"/>
      <c r="C707" s="18"/>
      <c r="D707" s="18"/>
      <c r="E707" s="18"/>
      <c r="F707" s="18"/>
    </row>
    <row r="708" spans="1:6" ht="12.75" x14ac:dyDescent="0.2">
      <c r="A708" s="18"/>
      <c r="B708" s="34"/>
      <c r="C708" s="18"/>
      <c r="D708" s="18"/>
      <c r="E708" s="18"/>
      <c r="F708" s="18"/>
    </row>
    <row r="709" spans="1:6" ht="12.75" x14ac:dyDescent="0.2">
      <c r="A709" s="18"/>
      <c r="B709" s="34"/>
      <c r="C709" s="18"/>
      <c r="D709" s="18"/>
      <c r="E709" s="18"/>
      <c r="F709" s="18"/>
    </row>
    <row r="710" spans="1:6" ht="12.75" x14ac:dyDescent="0.2">
      <c r="A710" s="18"/>
      <c r="B710" s="34"/>
      <c r="C710" s="18"/>
      <c r="D710" s="18"/>
      <c r="E710" s="18"/>
      <c r="F710" s="18"/>
    </row>
    <row r="711" spans="1:6" ht="12.75" x14ac:dyDescent="0.2">
      <c r="A711" s="18"/>
      <c r="B711" s="34"/>
      <c r="C711" s="18"/>
      <c r="D711" s="18"/>
      <c r="E711" s="18"/>
      <c r="F711" s="18"/>
    </row>
    <row r="712" spans="1:6" ht="12.75" x14ac:dyDescent="0.2">
      <c r="A712" s="18"/>
      <c r="B712" s="34"/>
      <c r="C712" s="18"/>
      <c r="D712" s="18"/>
      <c r="E712" s="18"/>
      <c r="F712" s="18"/>
    </row>
    <row r="713" spans="1:6" ht="12.75" x14ac:dyDescent="0.2">
      <c r="A713" s="18"/>
      <c r="B713" s="34"/>
      <c r="C713" s="18"/>
      <c r="D713" s="18"/>
      <c r="E713" s="18"/>
      <c r="F713" s="18"/>
    </row>
    <row r="714" spans="1:6" ht="12.75" x14ac:dyDescent="0.2">
      <c r="A714" s="18"/>
      <c r="B714" s="34"/>
      <c r="C714" s="18"/>
      <c r="D714" s="18"/>
      <c r="E714" s="18"/>
      <c r="F714" s="18"/>
    </row>
    <row r="715" spans="1:6" ht="12.75" x14ac:dyDescent="0.2">
      <c r="A715" s="18"/>
      <c r="B715" s="34"/>
      <c r="C715" s="18"/>
      <c r="D715" s="18"/>
      <c r="E715" s="18"/>
      <c r="F715" s="18"/>
    </row>
    <row r="716" spans="1:6" ht="12.75" x14ac:dyDescent="0.2">
      <c r="A716" s="18"/>
      <c r="B716" s="34"/>
      <c r="C716" s="18"/>
      <c r="D716" s="18"/>
      <c r="E716" s="18"/>
      <c r="F716" s="18"/>
    </row>
    <row r="717" spans="1:6" ht="12.75" x14ac:dyDescent="0.2">
      <c r="A717" s="18"/>
      <c r="B717" s="34"/>
      <c r="C717" s="18"/>
      <c r="D717" s="18"/>
      <c r="E717" s="18"/>
      <c r="F717" s="18"/>
    </row>
    <row r="718" spans="1:6" ht="12.75" x14ac:dyDescent="0.2">
      <c r="A718" s="18"/>
      <c r="B718" s="34"/>
      <c r="C718" s="18"/>
      <c r="D718" s="18"/>
      <c r="E718" s="18"/>
      <c r="F718" s="18"/>
    </row>
    <row r="719" spans="1:6" ht="12.75" x14ac:dyDescent="0.2">
      <c r="A719" s="18"/>
      <c r="B719" s="34"/>
      <c r="C719" s="18"/>
      <c r="D719" s="18"/>
      <c r="E719" s="18"/>
      <c r="F719" s="18"/>
    </row>
    <row r="720" spans="1:6" ht="12.75" x14ac:dyDescent="0.2">
      <c r="A720" s="18"/>
      <c r="B720" s="34"/>
      <c r="C720" s="18"/>
      <c r="D720" s="18"/>
      <c r="E720" s="18"/>
      <c r="F720" s="18"/>
    </row>
    <row r="721" spans="1:6" ht="12.75" x14ac:dyDescent="0.2">
      <c r="A721" s="18"/>
      <c r="B721" s="34"/>
      <c r="C721" s="18"/>
      <c r="D721" s="18"/>
      <c r="E721" s="18"/>
      <c r="F721" s="18"/>
    </row>
    <row r="722" spans="1:6" ht="12.75" x14ac:dyDescent="0.2">
      <c r="A722" s="18"/>
      <c r="B722" s="34"/>
      <c r="C722" s="18"/>
      <c r="D722" s="18"/>
      <c r="E722" s="18"/>
      <c r="F722" s="18"/>
    </row>
    <row r="723" spans="1:6" ht="12.75" x14ac:dyDescent="0.2">
      <c r="A723" s="18"/>
      <c r="B723" s="34"/>
      <c r="C723" s="18"/>
      <c r="D723" s="18"/>
      <c r="E723" s="18"/>
      <c r="F723" s="18"/>
    </row>
    <row r="724" spans="1:6" ht="12.75" x14ac:dyDescent="0.2">
      <c r="A724" s="18"/>
      <c r="B724" s="34"/>
      <c r="C724" s="18"/>
      <c r="D724" s="18"/>
      <c r="E724" s="18"/>
      <c r="F724" s="18"/>
    </row>
    <row r="725" spans="1:6" ht="12.75" x14ac:dyDescent="0.2">
      <c r="A725" s="18"/>
      <c r="B725" s="34"/>
      <c r="C725" s="18"/>
      <c r="D725" s="18"/>
      <c r="E725" s="18"/>
      <c r="F725" s="18"/>
    </row>
    <row r="726" spans="1:6" ht="12.75" x14ac:dyDescent="0.2">
      <c r="A726" s="18"/>
      <c r="B726" s="34"/>
      <c r="C726" s="18"/>
      <c r="D726" s="18"/>
      <c r="E726" s="18"/>
      <c r="F726" s="18"/>
    </row>
    <row r="727" spans="1:6" ht="12.75" x14ac:dyDescent="0.2">
      <c r="A727" s="18"/>
      <c r="B727" s="34"/>
      <c r="C727" s="18"/>
      <c r="D727" s="18"/>
      <c r="E727" s="18"/>
      <c r="F727" s="18"/>
    </row>
    <row r="728" spans="1:6" ht="12.75" x14ac:dyDescent="0.2">
      <c r="A728" s="18"/>
      <c r="B728" s="34"/>
      <c r="C728" s="18"/>
      <c r="D728" s="18"/>
      <c r="E728" s="18"/>
      <c r="F728" s="18"/>
    </row>
    <row r="729" spans="1:6" ht="12.75" x14ac:dyDescent="0.2">
      <c r="A729" s="18"/>
      <c r="B729" s="34"/>
      <c r="C729" s="18"/>
      <c r="D729" s="18"/>
      <c r="E729" s="18"/>
      <c r="F729" s="18"/>
    </row>
    <row r="730" spans="1:6" ht="12.75" x14ac:dyDescent="0.2">
      <c r="A730" s="18"/>
      <c r="B730" s="34"/>
      <c r="C730" s="18"/>
      <c r="D730" s="18"/>
      <c r="E730" s="18"/>
      <c r="F730" s="18"/>
    </row>
    <row r="731" spans="1:6" ht="12.75" x14ac:dyDescent="0.2">
      <c r="A731" s="18"/>
      <c r="B731" s="34"/>
      <c r="C731" s="18"/>
      <c r="D731" s="18"/>
      <c r="E731" s="18"/>
      <c r="F731" s="18"/>
    </row>
    <row r="732" spans="1:6" ht="12.75" x14ac:dyDescent="0.2">
      <c r="A732" s="18"/>
      <c r="B732" s="34"/>
      <c r="C732" s="18"/>
      <c r="D732" s="18"/>
      <c r="E732" s="18"/>
      <c r="F732" s="18"/>
    </row>
    <row r="733" spans="1:6" ht="12.75" x14ac:dyDescent="0.2">
      <c r="A733" s="18"/>
      <c r="B733" s="34"/>
      <c r="C733" s="18"/>
      <c r="D733" s="18"/>
      <c r="E733" s="18"/>
      <c r="F733" s="18"/>
    </row>
    <row r="734" spans="1:6" ht="12.75" x14ac:dyDescent="0.2">
      <c r="A734" s="18"/>
      <c r="B734" s="34"/>
      <c r="C734" s="18"/>
      <c r="D734" s="18"/>
      <c r="E734" s="18"/>
      <c r="F734" s="18"/>
    </row>
    <row r="735" spans="1:6" ht="12.75" x14ac:dyDescent="0.2">
      <c r="A735" s="18"/>
      <c r="B735" s="34"/>
      <c r="C735" s="18"/>
      <c r="D735" s="18"/>
      <c r="E735" s="18"/>
      <c r="F735" s="18"/>
    </row>
    <row r="736" spans="1:6" ht="12.75" x14ac:dyDescent="0.2">
      <c r="A736" s="18"/>
      <c r="B736" s="34"/>
      <c r="C736" s="18"/>
      <c r="D736" s="18"/>
      <c r="E736" s="18"/>
      <c r="F736" s="18"/>
    </row>
    <row r="737" spans="1:6" ht="12.75" x14ac:dyDescent="0.2">
      <c r="A737" s="18"/>
      <c r="B737" s="34"/>
      <c r="C737" s="18"/>
      <c r="D737" s="18"/>
      <c r="E737" s="18"/>
      <c r="F737" s="18"/>
    </row>
    <row r="738" spans="1:6" ht="12.75" x14ac:dyDescent="0.2">
      <c r="A738" s="18"/>
      <c r="B738" s="34"/>
      <c r="C738" s="18"/>
      <c r="D738" s="18"/>
      <c r="E738" s="18"/>
      <c r="F738" s="18"/>
    </row>
    <row r="739" spans="1:6" ht="12.75" x14ac:dyDescent="0.2">
      <c r="A739" s="18"/>
      <c r="B739" s="34"/>
      <c r="C739" s="18"/>
      <c r="D739" s="18"/>
      <c r="E739" s="18"/>
      <c r="F739" s="18"/>
    </row>
    <row r="740" spans="1:6" ht="12.75" x14ac:dyDescent="0.2">
      <c r="A740" s="18"/>
      <c r="B740" s="34"/>
      <c r="C740" s="18"/>
      <c r="D740" s="18"/>
      <c r="E740" s="18"/>
      <c r="F740" s="18"/>
    </row>
    <row r="741" spans="1:6" ht="12.75" x14ac:dyDescent="0.2">
      <c r="A741" s="18"/>
      <c r="B741" s="34"/>
      <c r="C741" s="18"/>
      <c r="D741" s="18"/>
      <c r="E741" s="18"/>
      <c r="F741" s="18"/>
    </row>
    <row r="742" spans="1:6" ht="12.75" x14ac:dyDescent="0.2">
      <c r="A742" s="18"/>
      <c r="B742" s="34"/>
      <c r="C742" s="18"/>
      <c r="D742" s="18"/>
      <c r="E742" s="18"/>
      <c r="F742" s="18"/>
    </row>
    <row r="743" spans="1:6" ht="12.75" x14ac:dyDescent="0.2">
      <c r="A743" s="18"/>
      <c r="B743" s="34"/>
      <c r="C743" s="18"/>
      <c r="D743" s="18"/>
      <c r="E743" s="18"/>
      <c r="F743" s="18"/>
    </row>
    <row r="744" spans="1:6" ht="12.75" x14ac:dyDescent="0.2">
      <c r="A744" s="18"/>
      <c r="B744" s="34"/>
      <c r="C744" s="18"/>
      <c r="D744" s="18"/>
      <c r="E744" s="18"/>
      <c r="F744" s="18"/>
    </row>
    <row r="745" spans="1:6" ht="12.75" x14ac:dyDescent="0.2">
      <c r="A745" s="18"/>
      <c r="B745" s="34"/>
      <c r="C745" s="18"/>
      <c r="D745" s="18"/>
      <c r="E745" s="18"/>
      <c r="F745" s="18"/>
    </row>
    <row r="746" spans="1:6" ht="12.75" x14ac:dyDescent="0.2">
      <c r="A746" s="18"/>
      <c r="B746" s="34"/>
      <c r="C746" s="18"/>
      <c r="D746" s="18"/>
      <c r="E746" s="18"/>
      <c r="F746" s="18"/>
    </row>
    <row r="747" spans="1:6" ht="12.75" x14ac:dyDescent="0.2">
      <c r="A747" s="18"/>
      <c r="B747" s="34"/>
      <c r="C747" s="18"/>
      <c r="D747" s="18"/>
      <c r="E747" s="18"/>
      <c r="F747" s="18"/>
    </row>
    <row r="748" spans="1:6" ht="12.75" x14ac:dyDescent="0.2">
      <c r="A748" s="18"/>
      <c r="B748" s="34"/>
      <c r="C748" s="18"/>
      <c r="D748" s="18"/>
      <c r="E748" s="18"/>
      <c r="F748" s="18"/>
    </row>
    <row r="749" spans="1:6" ht="12.75" x14ac:dyDescent="0.2">
      <c r="A749" s="18"/>
      <c r="B749" s="34"/>
      <c r="C749" s="18"/>
      <c r="D749" s="18"/>
      <c r="E749" s="18"/>
      <c r="F749" s="18"/>
    </row>
    <row r="750" spans="1:6" ht="12.75" x14ac:dyDescent="0.2">
      <c r="A750" s="18"/>
      <c r="B750" s="34"/>
      <c r="C750" s="18"/>
      <c r="D750" s="18"/>
      <c r="E750" s="18"/>
      <c r="F750" s="18"/>
    </row>
    <row r="751" spans="1:6" ht="12.75" x14ac:dyDescent="0.2">
      <c r="A751" s="18"/>
      <c r="B751" s="34"/>
      <c r="C751" s="18"/>
      <c r="D751" s="18"/>
      <c r="E751" s="18"/>
      <c r="F751" s="18"/>
    </row>
    <row r="752" spans="1:6" ht="12.75" x14ac:dyDescent="0.2">
      <c r="A752" s="18"/>
      <c r="B752" s="34"/>
      <c r="C752" s="18"/>
      <c r="D752" s="18"/>
      <c r="E752" s="18"/>
      <c r="F752" s="18"/>
    </row>
    <row r="753" spans="1:6" ht="12.75" x14ac:dyDescent="0.2">
      <c r="A753" s="18"/>
      <c r="B753" s="34"/>
      <c r="C753" s="18"/>
      <c r="D753" s="18"/>
      <c r="E753" s="18"/>
      <c r="F753" s="18"/>
    </row>
    <row r="754" spans="1:6" ht="12.75" x14ac:dyDescent="0.2">
      <c r="A754" s="18"/>
      <c r="B754" s="34"/>
      <c r="C754" s="18"/>
      <c r="D754" s="18"/>
      <c r="E754" s="18"/>
      <c r="F754" s="18"/>
    </row>
    <row r="755" spans="1:6" ht="12.75" x14ac:dyDescent="0.2">
      <c r="A755" s="18"/>
      <c r="B755" s="34"/>
      <c r="C755" s="18"/>
      <c r="D755" s="18"/>
      <c r="E755" s="18"/>
      <c r="F755" s="18"/>
    </row>
    <row r="756" spans="1:6" ht="12.75" x14ac:dyDescent="0.2">
      <c r="A756" s="18"/>
      <c r="B756" s="34"/>
      <c r="C756" s="18"/>
      <c r="D756" s="18"/>
      <c r="E756" s="18"/>
      <c r="F756" s="18"/>
    </row>
    <row r="757" spans="1:6" ht="12.75" x14ac:dyDescent="0.2">
      <c r="A757" s="18"/>
      <c r="B757" s="34"/>
      <c r="C757" s="18"/>
      <c r="D757" s="18"/>
      <c r="E757" s="18"/>
      <c r="F757" s="18"/>
    </row>
    <row r="758" spans="1:6" ht="12.75" x14ac:dyDescent="0.2">
      <c r="A758" s="18"/>
      <c r="B758" s="34"/>
      <c r="C758" s="18"/>
      <c r="D758" s="18"/>
      <c r="E758" s="18"/>
      <c r="F758" s="18"/>
    </row>
    <row r="759" spans="1:6" ht="12.75" x14ac:dyDescent="0.2">
      <c r="A759" s="18"/>
      <c r="B759" s="34"/>
      <c r="C759" s="18"/>
      <c r="D759" s="18"/>
      <c r="E759" s="18"/>
      <c r="F759" s="18"/>
    </row>
    <row r="760" spans="1:6" ht="12.75" x14ac:dyDescent="0.2">
      <c r="A760" s="18"/>
      <c r="B760" s="34"/>
      <c r="C760" s="18"/>
      <c r="D760" s="18"/>
      <c r="E760" s="18"/>
      <c r="F760" s="18"/>
    </row>
    <row r="761" spans="1:6" ht="12.75" x14ac:dyDescent="0.2">
      <c r="A761" s="18"/>
      <c r="B761" s="34"/>
      <c r="C761" s="18"/>
      <c r="D761" s="18"/>
      <c r="E761" s="18"/>
      <c r="F761" s="18"/>
    </row>
    <row r="762" spans="1:6" ht="12.75" x14ac:dyDescent="0.2">
      <c r="A762" s="18"/>
      <c r="B762" s="34"/>
      <c r="C762" s="18"/>
      <c r="D762" s="18"/>
      <c r="E762" s="18"/>
      <c r="F762" s="18"/>
    </row>
    <row r="763" spans="1:6" ht="12.75" x14ac:dyDescent="0.2">
      <c r="A763" s="18"/>
      <c r="B763" s="34"/>
      <c r="C763" s="18"/>
      <c r="D763" s="18"/>
      <c r="E763" s="18"/>
      <c r="F763" s="18"/>
    </row>
    <row r="764" spans="1:6" ht="12.75" x14ac:dyDescent="0.2">
      <c r="A764" s="18"/>
      <c r="B764" s="34"/>
      <c r="C764" s="18"/>
      <c r="D764" s="18"/>
      <c r="E764" s="18"/>
      <c r="F764" s="18"/>
    </row>
    <row r="765" spans="1:6" ht="12.75" x14ac:dyDescent="0.2">
      <c r="A765" s="18"/>
      <c r="B765" s="34"/>
      <c r="C765" s="18"/>
      <c r="D765" s="18"/>
      <c r="E765" s="18"/>
      <c r="F765" s="18"/>
    </row>
    <row r="766" spans="1:6" ht="12.75" x14ac:dyDescent="0.2">
      <c r="A766" s="18"/>
      <c r="B766" s="34"/>
      <c r="C766" s="18"/>
      <c r="D766" s="18"/>
      <c r="E766" s="18"/>
      <c r="F766" s="18"/>
    </row>
    <row r="767" spans="1:6" ht="12.75" x14ac:dyDescent="0.2">
      <c r="A767" s="18"/>
      <c r="B767" s="34"/>
      <c r="C767" s="18"/>
      <c r="D767" s="18"/>
      <c r="E767" s="18"/>
      <c r="F767" s="18"/>
    </row>
    <row r="768" spans="1:6" ht="12.75" x14ac:dyDescent="0.2">
      <c r="A768" s="18"/>
      <c r="B768" s="34"/>
      <c r="C768" s="18"/>
      <c r="D768" s="18"/>
      <c r="E768" s="18"/>
      <c r="F768" s="18"/>
    </row>
    <row r="769" spans="1:6" ht="12.75" x14ac:dyDescent="0.2">
      <c r="A769" s="18"/>
      <c r="B769" s="34"/>
      <c r="C769" s="18"/>
      <c r="D769" s="18"/>
      <c r="E769" s="18"/>
      <c r="F769" s="18"/>
    </row>
    <row r="770" spans="1:6" ht="12.75" x14ac:dyDescent="0.2">
      <c r="A770" s="18"/>
      <c r="B770" s="34"/>
      <c r="C770" s="18"/>
      <c r="D770" s="18"/>
      <c r="E770" s="18"/>
      <c r="F770" s="18"/>
    </row>
    <row r="771" spans="1:6" ht="12.75" x14ac:dyDescent="0.2">
      <c r="A771" s="18"/>
      <c r="B771" s="34"/>
      <c r="C771" s="18"/>
      <c r="D771" s="18"/>
      <c r="E771" s="18"/>
      <c r="F771" s="18"/>
    </row>
    <row r="772" spans="1:6" ht="12.75" x14ac:dyDescent="0.2">
      <c r="A772" s="18"/>
      <c r="B772" s="34"/>
      <c r="C772" s="18"/>
      <c r="D772" s="18"/>
      <c r="E772" s="18"/>
      <c r="F772" s="18"/>
    </row>
    <row r="773" spans="1:6" ht="12.75" x14ac:dyDescent="0.2">
      <c r="A773" s="18"/>
      <c r="B773" s="34"/>
      <c r="C773" s="18"/>
      <c r="D773" s="18"/>
      <c r="E773" s="18"/>
      <c r="F773" s="18"/>
    </row>
    <row r="774" spans="1:6" ht="12.75" x14ac:dyDescent="0.2">
      <c r="A774" s="18"/>
      <c r="B774" s="34"/>
      <c r="C774" s="18"/>
      <c r="D774" s="18"/>
      <c r="E774" s="18"/>
      <c r="F774" s="18"/>
    </row>
    <row r="775" spans="1:6" ht="12.75" x14ac:dyDescent="0.2">
      <c r="A775" s="18"/>
      <c r="B775" s="34"/>
      <c r="C775" s="18"/>
      <c r="D775" s="18"/>
      <c r="E775" s="18"/>
      <c r="F775" s="18"/>
    </row>
    <row r="776" spans="1:6" ht="12.75" x14ac:dyDescent="0.2">
      <c r="A776" s="18"/>
      <c r="B776" s="34"/>
      <c r="C776" s="18"/>
      <c r="D776" s="18"/>
      <c r="E776" s="18"/>
      <c r="F776" s="18"/>
    </row>
    <row r="777" spans="1:6" ht="12.75" x14ac:dyDescent="0.2">
      <c r="A777" s="18"/>
      <c r="B777" s="34"/>
      <c r="C777" s="18"/>
      <c r="D777" s="18"/>
      <c r="E777" s="18"/>
      <c r="F777" s="18"/>
    </row>
    <row r="778" spans="1:6" ht="12.75" x14ac:dyDescent="0.2">
      <c r="A778" s="18"/>
      <c r="B778" s="34"/>
      <c r="C778" s="18"/>
      <c r="D778" s="18"/>
      <c r="E778" s="18"/>
      <c r="F778" s="18"/>
    </row>
    <row r="779" spans="1:6" ht="12.75" x14ac:dyDescent="0.2">
      <c r="A779" s="18"/>
      <c r="B779" s="34"/>
      <c r="C779" s="18"/>
      <c r="D779" s="18"/>
      <c r="E779" s="18"/>
      <c r="F779" s="18"/>
    </row>
    <row r="780" spans="1:6" ht="12.75" x14ac:dyDescent="0.2">
      <c r="A780" s="18"/>
      <c r="B780" s="34"/>
      <c r="C780" s="18"/>
      <c r="D780" s="18"/>
      <c r="E780" s="18"/>
      <c r="F780" s="18"/>
    </row>
    <row r="781" spans="1:6" ht="12.75" x14ac:dyDescent="0.2">
      <c r="A781" s="18"/>
      <c r="B781" s="34"/>
      <c r="C781" s="18"/>
      <c r="D781" s="18"/>
      <c r="E781" s="18"/>
      <c r="F781" s="18"/>
    </row>
    <row r="782" spans="1:6" ht="12.75" x14ac:dyDescent="0.2">
      <c r="A782" s="18"/>
      <c r="B782" s="34"/>
      <c r="C782" s="18"/>
      <c r="D782" s="18"/>
      <c r="E782" s="18"/>
      <c r="F782" s="18"/>
    </row>
    <row r="783" spans="1:6" ht="12.75" x14ac:dyDescent="0.2">
      <c r="A783" s="18"/>
      <c r="B783" s="34"/>
      <c r="C783" s="18"/>
      <c r="D783" s="18"/>
      <c r="E783" s="18"/>
      <c r="F783" s="18"/>
    </row>
    <row r="784" spans="1:6" ht="12.75" x14ac:dyDescent="0.2">
      <c r="A784" s="18"/>
      <c r="B784" s="34"/>
      <c r="C784" s="18"/>
      <c r="D784" s="18"/>
      <c r="E784" s="18"/>
      <c r="F784" s="18"/>
    </row>
    <row r="785" spans="1:6" ht="12.75" x14ac:dyDescent="0.2">
      <c r="A785" s="18"/>
      <c r="B785" s="34"/>
      <c r="C785" s="18"/>
      <c r="D785" s="18"/>
      <c r="E785" s="18"/>
      <c r="F785" s="18"/>
    </row>
    <row r="786" spans="1:6" ht="12.75" x14ac:dyDescent="0.2">
      <c r="A786" s="18"/>
      <c r="B786" s="34"/>
      <c r="C786" s="18"/>
      <c r="D786" s="18"/>
      <c r="E786" s="18"/>
      <c r="F786" s="18"/>
    </row>
    <row r="787" spans="1:6" ht="12.75" x14ac:dyDescent="0.2">
      <c r="A787" s="18"/>
      <c r="B787" s="34"/>
      <c r="C787" s="18"/>
      <c r="D787" s="18"/>
      <c r="E787" s="18"/>
      <c r="F787" s="18"/>
    </row>
    <row r="788" spans="1:6" ht="12.75" x14ac:dyDescent="0.2">
      <c r="A788" s="18"/>
      <c r="B788" s="34"/>
      <c r="C788" s="18"/>
      <c r="D788" s="18"/>
      <c r="E788" s="18"/>
      <c r="F788" s="18"/>
    </row>
    <row r="789" spans="1:6" ht="12.75" x14ac:dyDescent="0.2">
      <c r="A789" s="18"/>
      <c r="B789" s="34"/>
      <c r="C789" s="18"/>
      <c r="D789" s="18"/>
      <c r="E789" s="18"/>
      <c r="F789" s="18"/>
    </row>
    <row r="790" spans="1:6" ht="12.75" x14ac:dyDescent="0.2">
      <c r="A790" s="18"/>
      <c r="B790" s="34"/>
      <c r="C790" s="18"/>
      <c r="D790" s="18"/>
      <c r="E790" s="18"/>
      <c r="F790" s="18"/>
    </row>
    <row r="791" spans="1:6" ht="12.75" x14ac:dyDescent="0.2">
      <c r="A791" s="18"/>
      <c r="B791" s="34"/>
      <c r="C791" s="18"/>
      <c r="D791" s="18"/>
      <c r="E791" s="18"/>
      <c r="F791" s="18"/>
    </row>
    <row r="792" spans="1:6" ht="12.75" x14ac:dyDescent="0.2">
      <c r="A792" s="18"/>
      <c r="B792" s="34"/>
      <c r="C792" s="18"/>
      <c r="D792" s="18"/>
      <c r="E792" s="18"/>
      <c r="F792" s="18"/>
    </row>
    <row r="793" spans="1:6" ht="12.75" x14ac:dyDescent="0.2">
      <c r="A793" s="18"/>
      <c r="B793" s="34"/>
      <c r="C793" s="18"/>
      <c r="D793" s="18"/>
      <c r="E793" s="18"/>
      <c r="F793" s="18"/>
    </row>
    <row r="794" spans="1:6" ht="12.75" x14ac:dyDescent="0.2">
      <c r="A794" s="18"/>
      <c r="B794" s="34"/>
      <c r="C794" s="18"/>
      <c r="D794" s="18"/>
      <c r="E794" s="18"/>
      <c r="F794" s="18"/>
    </row>
    <row r="795" spans="1:6" ht="12.75" x14ac:dyDescent="0.2">
      <c r="A795" s="18"/>
      <c r="B795" s="34"/>
      <c r="C795" s="18"/>
      <c r="D795" s="18"/>
      <c r="E795" s="18"/>
      <c r="F795" s="18"/>
    </row>
    <row r="796" spans="1:6" ht="12.75" x14ac:dyDescent="0.2">
      <c r="A796" s="18"/>
      <c r="B796" s="34"/>
      <c r="C796" s="18"/>
      <c r="D796" s="18"/>
      <c r="E796" s="18"/>
      <c r="F796" s="18"/>
    </row>
    <row r="797" spans="1:6" ht="12.75" x14ac:dyDescent="0.2">
      <c r="A797" s="18"/>
      <c r="B797" s="34"/>
      <c r="C797" s="18"/>
      <c r="D797" s="18"/>
      <c r="E797" s="18"/>
      <c r="F797" s="18"/>
    </row>
    <row r="798" spans="1:6" ht="12.75" x14ac:dyDescent="0.2">
      <c r="A798" s="18"/>
      <c r="B798" s="34"/>
      <c r="C798" s="18"/>
      <c r="D798" s="18"/>
      <c r="E798" s="18"/>
      <c r="F798" s="18"/>
    </row>
    <row r="799" spans="1:6" ht="12.75" x14ac:dyDescent="0.2">
      <c r="A799" s="18"/>
      <c r="B799" s="34"/>
      <c r="C799" s="18"/>
      <c r="D799" s="18"/>
      <c r="E799" s="18"/>
      <c r="F799" s="18"/>
    </row>
    <row r="800" spans="1:6" ht="12.75" x14ac:dyDescent="0.2">
      <c r="A800" s="18"/>
      <c r="B800" s="34"/>
      <c r="C800" s="18"/>
      <c r="D800" s="18"/>
      <c r="E800" s="18"/>
      <c r="F800" s="18"/>
    </row>
    <row r="801" spans="1:6" ht="12.75" x14ac:dyDescent="0.2">
      <c r="A801" s="18"/>
      <c r="B801" s="34"/>
      <c r="C801" s="18"/>
      <c r="D801" s="18"/>
      <c r="E801" s="18"/>
      <c r="F801" s="18"/>
    </row>
    <row r="802" spans="1:6" ht="12.75" x14ac:dyDescent="0.2">
      <c r="A802" s="18"/>
      <c r="B802" s="34"/>
      <c r="C802" s="18"/>
      <c r="D802" s="18"/>
      <c r="E802" s="18"/>
      <c r="F802" s="18"/>
    </row>
    <row r="803" spans="1:6" ht="12.75" x14ac:dyDescent="0.2">
      <c r="A803" s="18"/>
      <c r="B803" s="34"/>
      <c r="C803" s="18"/>
      <c r="D803" s="18"/>
      <c r="E803" s="18"/>
      <c r="F803" s="18"/>
    </row>
    <row r="804" spans="1:6" ht="12.75" x14ac:dyDescent="0.2">
      <c r="A804" s="18"/>
      <c r="B804" s="34"/>
      <c r="C804" s="18"/>
      <c r="D804" s="18"/>
      <c r="E804" s="18"/>
      <c r="F804" s="18"/>
    </row>
    <row r="805" spans="1:6" ht="12.75" x14ac:dyDescent="0.2">
      <c r="A805" s="18"/>
      <c r="B805" s="34"/>
      <c r="C805" s="18"/>
      <c r="D805" s="18"/>
      <c r="E805" s="18"/>
      <c r="F805" s="18"/>
    </row>
    <row r="806" spans="1:6" ht="12.75" x14ac:dyDescent="0.2">
      <c r="A806" s="18"/>
      <c r="B806" s="34"/>
      <c r="C806" s="18"/>
      <c r="D806" s="18"/>
      <c r="E806" s="18"/>
      <c r="F806" s="18"/>
    </row>
    <row r="807" spans="1:6" ht="12.75" x14ac:dyDescent="0.2">
      <c r="A807" s="18"/>
      <c r="B807" s="34"/>
      <c r="C807" s="18"/>
      <c r="D807" s="18"/>
      <c r="E807" s="18"/>
      <c r="F807" s="18"/>
    </row>
    <row r="808" spans="1:6" ht="12.75" x14ac:dyDescent="0.2">
      <c r="A808" s="18"/>
      <c r="B808" s="34"/>
      <c r="C808" s="18"/>
      <c r="D808" s="18"/>
      <c r="E808" s="18"/>
      <c r="F808" s="18"/>
    </row>
    <row r="809" spans="1:6" ht="12.75" x14ac:dyDescent="0.2">
      <c r="A809" s="18"/>
      <c r="B809" s="34"/>
      <c r="C809" s="18"/>
      <c r="D809" s="18"/>
      <c r="E809" s="18"/>
      <c r="F809" s="18"/>
    </row>
    <row r="810" spans="1:6" ht="12.75" x14ac:dyDescent="0.2">
      <c r="A810" s="18"/>
      <c r="B810" s="34"/>
      <c r="C810" s="18"/>
      <c r="D810" s="18"/>
      <c r="E810" s="18"/>
      <c r="F810" s="18"/>
    </row>
    <row r="811" spans="1:6" ht="12.75" x14ac:dyDescent="0.2">
      <c r="A811" s="18"/>
      <c r="B811" s="34"/>
      <c r="C811" s="18"/>
      <c r="D811" s="18"/>
      <c r="E811" s="18"/>
      <c r="F811" s="18"/>
    </row>
    <row r="812" spans="1:6" ht="12.75" x14ac:dyDescent="0.2">
      <c r="A812" s="18"/>
      <c r="B812" s="34"/>
      <c r="C812" s="18"/>
      <c r="D812" s="18"/>
      <c r="E812" s="18"/>
      <c r="F812" s="18"/>
    </row>
    <row r="813" spans="1:6" ht="12.75" x14ac:dyDescent="0.2">
      <c r="A813" s="18"/>
      <c r="B813" s="34"/>
      <c r="C813" s="18"/>
      <c r="D813" s="18"/>
      <c r="E813" s="18"/>
      <c r="F813" s="18"/>
    </row>
    <row r="814" spans="1:6" ht="12.75" x14ac:dyDescent="0.2">
      <c r="A814" s="18"/>
      <c r="B814" s="34"/>
      <c r="C814" s="18"/>
      <c r="D814" s="18"/>
      <c r="E814" s="18"/>
      <c r="F814" s="18"/>
    </row>
    <row r="815" spans="1:6" ht="12.75" x14ac:dyDescent="0.2">
      <c r="A815" s="18"/>
      <c r="B815" s="34"/>
      <c r="C815" s="18"/>
      <c r="D815" s="18"/>
      <c r="E815" s="18"/>
      <c r="F815" s="18"/>
    </row>
    <row r="816" spans="1:6" ht="12.75" x14ac:dyDescent="0.2">
      <c r="A816" s="18"/>
      <c r="B816" s="34"/>
      <c r="C816" s="18"/>
      <c r="D816" s="18"/>
      <c r="E816" s="18"/>
      <c r="F816" s="18"/>
    </row>
    <row r="817" spans="1:6" ht="12.75" x14ac:dyDescent="0.2">
      <c r="A817" s="18"/>
      <c r="B817" s="34"/>
      <c r="C817" s="18"/>
      <c r="D817" s="18"/>
      <c r="E817" s="18"/>
      <c r="F817" s="18"/>
    </row>
    <row r="818" spans="1:6" ht="12.75" x14ac:dyDescent="0.2">
      <c r="A818" s="18"/>
      <c r="B818" s="34"/>
      <c r="C818" s="18"/>
      <c r="D818" s="18"/>
      <c r="E818" s="18"/>
      <c r="F818" s="18"/>
    </row>
    <row r="819" spans="1:6" ht="12.75" x14ac:dyDescent="0.2">
      <c r="A819" s="18"/>
      <c r="B819" s="34"/>
      <c r="C819" s="18"/>
      <c r="D819" s="18"/>
      <c r="E819" s="18"/>
      <c r="F819" s="18"/>
    </row>
    <row r="820" spans="1:6" ht="12.75" x14ac:dyDescent="0.2">
      <c r="A820" s="18"/>
      <c r="B820" s="34"/>
      <c r="C820" s="18"/>
      <c r="D820" s="18"/>
      <c r="E820" s="18"/>
      <c r="F820" s="18"/>
    </row>
    <row r="821" spans="1:6" ht="12.75" x14ac:dyDescent="0.2">
      <c r="A821" s="18"/>
      <c r="B821" s="34"/>
      <c r="C821" s="18"/>
      <c r="D821" s="18"/>
      <c r="E821" s="18"/>
      <c r="F821" s="18"/>
    </row>
    <row r="822" spans="1:6" ht="12.75" x14ac:dyDescent="0.2">
      <c r="A822" s="18"/>
      <c r="B822" s="34"/>
      <c r="C822" s="18"/>
      <c r="D822" s="18"/>
      <c r="E822" s="18"/>
      <c r="F822" s="18"/>
    </row>
    <row r="823" spans="1:6" ht="12.75" x14ac:dyDescent="0.2">
      <c r="A823" s="18"/>
      <c r="B823" s="34"/>
      <c r="C823" s="18"/>
      <c r="D823" s="18"/>
      <c r="E823" s="18"/>
      <c r="F823" s="18"/>
    </row>
    <row r="824" spans="1:6" ht="12.75" x14ac:dyDescent="0.2">
      <c r="A824" s="18"/>
      <c r="B824" s="34"/>
      <c r="C824" s="18"/>
      <c r="D824" s="18"/>
      <c r="E824" s="18"/>
      <c r="F824" s="18"/>
    </row>
    <row r="825" spans="1:6" ht="12.75" x14ac:dyDescent="0.2">
      <c r="A825" s="18"/>
      <c r="B825" s="34"/>
      <c r="C825" s="18"/>
      <c r="D825" s="18"/>
      <c r="E825" s="18"/>
      <c r="F825" s="18"/>
    </row>
    <row r="826" spans="1:6" ht="12.75" x14ac:dyDescent="0.2">
      <c r="A826" s="18"/>
      <c r="B826" s="34"/>
      <c r="C826" s="18"/>
      <c r="D826" s="18"/>
      <c r="E826" s="18"/>
      <c r="F826" s="18"/>
    </row>
    <row r="827" spans="1:6" ht="12.75" x14ac:dyDescent="0.2">
      <c r="A827" s="18"/>
      <c r="B827" s="34"/>
      <c r="C827" s="18"/>
      <c r="D827" s="18"/>
      <c r="E827" s="18"/>
      <c r="F827" s="18"/>
    </row>
    <row r="828" spans="1:6" ht="12.75" x14ac:dyDescent="0.2">
      <c r="A828" s="18"/>
      <c r="B828" s="34"/>
      <c r="C828" s="18"/>
      <c r="D828" s="18"/>
      <c r="E828" s="18"/>
      <c r="F828" s="18"/>
    </row>
    <row r="829" spans="1:6" ht="12.75" x14ac:dyDescent="0.2">
      <c r="A829" s="18"/>
      <c r="B829" s="34"/>
      <c r="C829" s="18"/>
      <c r="D829" s="18"/>
      <c r="E829" s="18"/>
      <c r="F829" s="18"/>
    </row>
    <row r="830" spans="1:6" ht="12.75" x14ac:dyDescent="0.2">
      <c r="A830" s="18"/>
      <c r="B830" s="34"/>
      <c r="C830" s="18"/>
      <c r="D830" s="18"/>
      <c r="E830" s="18"/>
      <c r="F830" s="18"/>
    </row>
    <row r="831" spans="1:6" ht="12.75" x14ac:dyDescent="0.2">
      <c r="A831" s="18"/>
      <c r="B831" s="34"/>
      <c r="C831" s="18"/>
      <c r="D831" s="18"/>
      <c r="E831" s="18"/>
      <c r="F831" s="18"/>
    </row>
    <row r="832" spans="1:6" ht="12.75" x14ac:dyDescent="0.2">
      <c r="A832" s="18"/>
      <c r="B832" s="34"/>
      <c r="C832" s="18"/>
      <c r="D832" s="18"/>
      <c r="E832" s="18"/>
      <c r="F832" s="18"/>
    </row>
    <row r="833" spans="1:6" ht="12.75" x14ac:dyDescent="0.2">
      <c r="A833" s="18"/>
      <c r="B833" s="34"/>
      <c r="C833" s="18"/>
      <c r="D833" s="18"/>
      <c r="E833" s="18"/>
      <c r="F833" s="18"/>
    </row>
    <row r="834" spans="1:6" ht="12.75" x14ac:dyDescent="0.2">
      <c r="A834" s="18"/>
      <c r="B834" s="34"/>
      <c r="C834" s="18"/>
      <c r="D834" s="18"/>
      <c r="E834" s="18"/>
      <c r="F834" s="18"/>
    </row>
    <row r="835" spans="1:6" ht="12.75" x14ac:dyDescent="0.2">
      <c r="A835" s="18"/>
      <c r="B835" s="34"/>
      <c r="C835" s="18"/>
      <c r="D835" s="18"/>
      <c r="E835" s="18"/>
      <c r="F835" s="18"/>
    </row>
    <row r="836" spans="1:6" ht="12.75" x14ac:dyDescent="0.2">
      <c r="A836" s="18"/>
      <c r="B836" s="34"/>
      <c r="C836" s="18"/>
      <c r="D836" s="18"/>
      <c r="E836" s="18"/>
      <c r="F836" s="18"/>
    </row>
    <row r="837" spans="1:6" ht="12.75" x14ac:dyDescent="0.2">
      <c r="A837" s="18"/>
      <c r="B837" s="34"/>
      <c r="C837" s="18"/>
      <c r="D837" s="18"/>
      <c r="E837" s="18"/>
      <c r="F837" s="18"/>
    </row>
    <row r="838" spans="1:6" ht="12.75" x14ac:dyDescent="0.2">
      <c r="A838" s="18"/>
      <c r="B838" s="34"/>
      <c r="C838" s="18"/>
      <c r="D838" s="18"/>
      <c r="E838" s="18"/>
      <c r="F838" s="18"/>
    </row>
    <row r="839" spans="1:6" ht="12.75" x14ac:dyDescent="0.2">
      <c r="A839" s="18"/>
      <c r="B839" s="34"/>
      <c r="C839" s="18"/>
      <c r="D839" s="18"/>
      <c r="E839" s="18"/>
      <c r="F839" s="18"/>
    </row>
    <row r="840" spans="1:6" ht="12.75" x14ac:dyDescent="0.2">
      <c r="A840" s="18"/>
      <c r="B840" s="34"/>
      <c r="C840" s="18"/>
      <c r="D840" s="18"/>
      <c r="E840" s="18"/>
      <c r="F840" s="18"/>
    </row>
    <row r="841" spans="1:6" ht="12.75" x14ac:dyDescent="0.2">
      <c r="A841" s="18"/>
      <c r="B841" s="34"/>
      <c r="C841" s="18"/>
      <c r="D841" s="18"/>
      <c r="E841" s="18"/>
      <c r="F841" s="18"/>
    </row>
    <row r="842" spans="1:6" ht="12.75" x14ac:dyDescent="0.2">
      <c r="A842" s="18"/>
      <c r="B842" s="34"/>
      <c r="C842" s="18"/>
      <c r="D842" s="18"/>
      <c r="E842" s="18"/>
      <c r="F842" s="18"/>
    </row>
    <row r="843" spans="1:6" ht="12.75" x14ac:dyDescent="0.2">
      <c r="A843" s="18"/>
      <c r="B843" s="34"/>
      <c r="C843" s="18"/>
      <c r="D843" s="18"/>
      <c r="E843" s="18"/>
      <c r="F843" s="18"/>
    </row>
    <row r="844" spans="1:6" ht="12.75" x14ac:dyDescent="0.2">
      <c r="A844" s="18"/>
      <c r="B844" s="34"/>
      <c r="C844" s="18"/>
      <c r="D844" s="18"/>
      <c r="E844" s="18"/>
      <c r="F844" s="18"/>
    </row>
    <row r="845" spans="1:6" ht="12.75" x14ac:dyDescent="0.2">
      <c r="A845" s="18"/>
      <c r="B845" s="34"/>
      <c r="C845" s="18"/>
      <c r="D845" s="18"/>
      <c r="E845" s="18"/>
      <c r="F845" s="18"/>
    </row>
    <row r="846" spans="1:6" ht="12.75" x14ac:dyDescent="0.2">
      <c r="A846" s="18"/>
      <c r="B846" s="34"/>
      <c r="C846" s="18"/>
      <c r="D846" s="18"/>
      <c r="E846" s="18"/>
      <c r="F846" s="18"/>
    </row>
    <row r="847" spans="1:6" ht="12.75" x14ac:dyDescent="0.2">
      <c r="A847" s="18"/>
      <c r="B847" s="34"/>
      <c r="C847" s="18"/>
      <c r="D847" s="18"/>
      <c r="E847" s="18"/>
      <c r="F847" s="18"/>
    </row>
    <row r="848" spans="1:6" ht="12.75" x14ac:dyDescent="0.2">
      <c r="A848" s="18"/>
      <c r="B848" s="34"/>
      <c r="C848" s="18"/>
      <c r="D848" s="18"/>
      <c r="E848" s="18"/>
      <c r="F848" s="18"/>
    </row>
    <row r="849" spans="1:6" ht="12.75" x14ac:dyDescent="0.2">
      <c r="A849" s="18"/>
      <c r="B849" s="34"/>
      <c r="C849" s="18"/>
      <c r="D849" s="18"/>
      <c r="E849" s="18"/>
      <c r="F849" s="18"/>
    </row>
    <row r="850" spans="1:6" ht="12.75" x14ac:dyDescent="0.2">
      <c r="A850" s="18"/>
      <c r="B850" s="34"/>
      <c r="C850" s="18"/>
      <c r="D850" s="18"/>
      <c r="E850" s="18"/>
      <c r="F850" s="18"/>
    </row>
    <row r="851" spans="1:6" ht="12.75" x14ac:dyDescent="0.2">
      <c r="A851" s="18"/>
      <c r="B851" s="34"/>
      <c r="C851" s="18"/>
      <c r="D851" s="18"/>
      <c r="E851" s="18"/>
      <c r="F851" s="18"/>
    </row>
    <row r="852" spans="1:6" ht="12.75" x14ac:dyDescent="0.2">
      <c r="A852" s="18"/>
      <c r="B852" s="34"/>
      <c r="C852" s="18"/>
      <c r="D852" s="18"/>
      <c r="E852" s="18"/>
      <c r="F852" s="18"/>
    </row>
    <row r="853" spans="1:6" ht="12.75" x14ac:dyDescent="0.2">
      <c r="A853" s="18"/>
      <c r="B853" s="34"/>
      <c r="C853" s="18"/>
      <c r="D853" s="18"/>
      <c r="E853" s="18"/>
      <c r="F853" s="18"/>
    </row>
    <row r="854" spans="1:6" ht="12.75" x14ac:dyDescent="0.2">
      <c r="A854" s="18"/>
      <c r="B854" s="34"/>
      <c r="C854" s="18"/>
      <c r="D854" s="18"/>
      <c r="E854" s="18"/>
      <c r="F854" s="18"/>
    </row>
    <row r="855" spans="1:6" ht="12.75" x14ac:dyDescent="0.2">
      <c r="A855" s="18"/>
      <c r="B855" s="34"/>
      <c r="C855" s="18"/>
      <c r="D855" s="18"/>
      <c r="E855" s="18"/>
      <c r="F855" s="18"/>
    </row>
    <row r="856" spans="1:6" ht="12.75" x14ac:dyDescent="0.2">
      <c r="A856" s="18"/>
      <c r="B856" s="34"/>
      <c r="C856" s="18"/>
      <c r="D856" s="18"/>
      <c r="E856" s="18"/>
      <c r="F856" s="18"/>
    </row>
    <row r="857" spans="1:6" ht="12.75" x14ac:dyDescent="0.2">
      <c r="A857" s="18"/>
      <c r="B857" s="34"/>
      <c r="C857" s="18"/>
      <c r="D857" s="18"/>
      <c r="E857" s="18"/>
      <c r="F857" s="18"/>
    </row>
    <row r="858" spans="1:6" ht="12.75" x14ac:dyDescent="0.2">
      <c r="A858" s="18"/>
      <c r="B858" s="34"/>
      <c r="C858" s="18"/>
      <c r="D858" s="18"/>
      <c r="E858" s="18"/>
      <c r="F858" s="18"/>
    </row>
    <row r="859" spans="1:6" ht="12.75" x14ac:dyDescent="0.2">
      <c r="A859" s="18"/>
      <c r="B859" s="34"/>
      <c r="C859" s="18"/>
      <c r="D859" s="18"/>
      <c r="E859" s="18"/>
      <c r="F859" s="18"/>
    </row>
    <row r="860" spans="1:6" ht="12.75" x14ac:dyDescent="0.2">
      <c r="A860" s="18"/>
      <c r="B860" s="34"/>
      <c r="C860" s="18"/>
      <c r="D860" s="18"/>
      <c r="E860" s="18"/>
      <c r="F860" s="18"/>
    </row>
    <row r="861" spans="1:6" ht="12.75" x14ac:dyDescent="0.2">
      <c r="A861" s="18"/>
      <c r="B861" s="34"/>
      <c r="C861" s="18"/>
      <c r="D861" s="18"/>
      <c r="E861" s="18"/>
      <c r="F861" s="18"/>
    </row>
    <row r="862" spans="1:6" ht="12.75" x14ac:dyDescent="0.2">
      <c r="A862" s="18"/>
      <c r="B862" s="34"/>
      <c r="C862" s="18"/>
      <c r="D862" s="18"/>
      <c r="E862" s="18"/>
      <c r="F862" s="18"/>
    </row>
    <row r="863" spans="1:6" ht="12.75" x14ac:dyDescent="0.2">
      <c r="A863" s="18"/>
      <c r="B863" s="34"/>
      <c r="C863" s="18"/>
      <c r="D863" s="18"/>
      <c r="E863" s="18"/>
      <c r="F863" s="18"/>
    </row>
    <row r="864" spans="1:6" ht="12.75" x14ac:dyDescent="0.2">
      <c r="A864" s="18"/>
      <c r="B864" s="34"/>
      <c r="C864" s="18"/>
      <c r="D864" s="18"/>
      <c r="E864" s="18"/>
      <c r="F864" s="18"/>
    </row>
    <row r="865" spans="1:6" ht="12.75" x14ac:dyDescent="0.2">
      <c r="A865" s="18"/>
      <c r="B865" s="34"/>
      <c r="C865" s="18"/>
      <c r="D865" s="18"/>
      <c r="E865" s="18"/>
      <c r="F865" s="18"/>
    </row>
    <row r="866" spans="1:6" ht="12.75" x14ac:dyDescent="0.2">
      <c r="A866" s="18"/>
      <c r="B866" s="34"/>
      <c r="C866" s="18"/>
      <c r="D866" s="18"/>
      <c r="E866" s="18"/>
      <c r="F866" s="18"/>
    </row>
    <row r="867" spans="1:6" ht="12.75" x14ac:dyDescent="0.2">
      <c r="A867" s="18"/>
      <c r="B867" s="34"/>
      <c r="C867" s="18"/>
      <c r="D867" s="18"/>
      <c r="E867" s="18"/>
      <c r="F867" s="18"/>
    </row>
    <row r="868" spans="1:6" ht="12.75" x14ac:dyDescent="0.2">
      <c r="A868" s="18"/>
      <c r="B868" s="34"/>
      <c r="C868" s="18"/>
      <c r="D868" s="18"/>
      <c r="E868" s="18"/>
      <c r="F868" s="18"/>
    </row>
    <row r="869" spans="1:6" ht="12.75" x14ac:dyDescent="0.2">
      <c r="A869" s="18"/>
      <c r="B869" s="34"/>
      <c r="C869" s="18"/>
      <c r="D869" s="18"/>
      <c r="E869" s="18"/>
      <c r="F869" s="18"/>
    </row>
    <row r="870" spans="1:6" ht="12.75" x14ac:dyDescent="0.2">
      <c r="A870" s="18"/>
      <c r="B870" s="34"/>
      <c r="C870" s="18"/>
      <c r="D870" s="18"/>
      <c r="E870" s="18"/>
      <c r="F870" s="18"/>
    </row>
    <row r="871" spans="1:6" ht="12.75" x14ac:dyDescent="0.2">
      <c r="A871" s="18"/>
      <c r="B871" s="34"/>
      <c r="C871" s="18"/>
      <c r="D871" s="18"/>
      <c r="E871" s="18"/>
      <c r="F871" s="18"/>
    </row>
    <row r="872" spans="1:6" ht="12.75" x14ac:dyDescent="0.2">
      <c r="A872" s="18"/>
      <c r="B872" s="34"/>
      <c r="C872" s="18"/>
      <c r="D872" s="18"/>
      <c r="E872" s="18"/>
      <c r="F872" s="18"/>
    </row>
    <row r="873" spans="1:6" ht="12.75" x14ac:dyDescent="0.2">
      <c r="A873" s="18"/>
      <c r="B873" s="34"/>
      <c r="C873" s="18"/>
      <c r="D873" s="18"/>
      <c r="E873" s="18"/>
      <c r="F873" s="18"/>
    </row>
    <row r="874" spans="1:6" ht="12.75" x14ac:dyDescent="0.2">
      <c r="A874" s="18"/>
      <c r="B874" s="34"/>
      <c r="C874" s="18"/>
      <c r="D874" s="18"/>
      <c r="E874" s="18"/>
      <c r="F874" s="18"/>
    </row>
    <row r="875" spans="1:6" ht="12.75" x14ac:dyDescent="0.2">
      <c r="A875" s="18"/>
      <c r="B875" s="34"/>
      <c r="C875" s="18"/>
      <c r="D875" s="18"/>
      <c r="E875" s="18"/>
      <c r="F875" s="18"/>
    </row>
    <row r="876" spans="1:6" ht="12.75" x14ac:dyDescent="0.2">
      <c r="A876" s="18"/>
      <c r="B876" s="34"/>
      <c r="C876" s="18"/>
      <c r="D876" s="18"/>
      <c r="E876" s="18"/>
      <c r="F876" s="18"/>
    </row>
    <row r="877" spans="1:6" ht="12.75" x14ac:dyDescent="0.2">
      <c r="A877" s="18"/>
      <c r="B877" s="34"/>
      <c r="C877" s="18"/>
      <c r="D877" s="18"/>
      <c r="E877" s="18"/>
      <c r="F877" s="18"/>
    </row>
    <row r="878" spans="1:6" ht="12.75" x14ac:dyDescent="0.2">
      <c r="A878" s="18"/>
      <c r="B878" s="34"/>
      <c r="C878" s="18"/>
      <c r="D878" s="18"/>
      <c r="E878" s="18"/>
      <c r="F878" s="18"/>
    </row>
    <row r="879" spans="1:6" ht="12.75" x14ac:dyDescent="0.2">
      <c r="A879" s="18"/>
      <c r="B879" s="34"/>
      <c r="C879" s="18"/>
      <c r="D879" s="18"/>
      <c r="E879" s="18"/>
      <c r="F879" s="18"/>
    </row>
    <row r="880" spans="1:6" ht="12.75" x14ac:dyDescent="0.2">
      <c r="A880" s="18"/>
      <c r="B880" s="34"/>
      <c r="C880" s="18"/>
      <c r="D880" s="18"/>
      <c r="E880" s="18"/>
      <c r="F880" s="18"/>
    </row>
    <row r="881" spans="1:6" ht="12.75" x14ac:dyDescent="0.2">
      <c r="A881" s="18"/>
      <c r="B881" s="34"/>
      <c r="C881" s="18"/>
      <c r="D881" s="18"/>
      <c r="E881" s="18"/>
      <c r="F881" s="18"/>
    </row>
    <row r="882" spans="1:6" ht="12.75" x14ac:dyDescent="0.2">
      <c r="A882" s="18"/>
      <c r="B882" s="34"/>
      <c r="C882" s="18"/>
      <c r="D882" s="18"/>
      <c r="E882" s="18"/>
      <c r="F882" s="18"/>
    </row>
    <row r="883" spans="1:6" ht="12.75" x14ac:dyDescent="0.2">
      <c r="A883" s="18"/>
      <c r="B883" s="34"/>
      <c r="C883" s="18"/>
      <c r="D883" s="18"/>
      <c r="E883" s="18"/>
      <c r="F883" s="18"/>
    </row>
    <row r="884" spans="1:6" ht="12.75" x14ac:dyDescent="0.2">
      <c r="A884" s="18"/>
      <c r="B884" s="34"/>
      <c r="C884" s="18"/>
      <c r="D884" s="18"/>
      <c r="E884" s="18"/>
      <c r="F884" s="18"/>
    </row>
    <row r="885" spans="1:6" ht="12.75" x14ac:dyDescent="0.2">
      <c r="A885" s="18"/>
      <c r="B885" s="34"/>
      <c r="C885" s="18"/>
      <c r="D885" s="18"/>
      <c r="E885" s="18"/>
      <c r="F885" s="18"/>
    </row>
    <row r="886" spans="1:6" ht="12.75" x14ac:dyDescent="0.2">
      <c r="A886" s="18"/>
      <c r="B886" s="34"/>
      <c r="C886" s="18"/>
      <c r="D886" s="18"/>
      <c r="E886" s="18"/>
      <c r="F886" s="18"/>
    </row>
    <row r="887" spans="1:6" ht="12.75" x14ac:dyDescent="0.2">
      <c r="A887" s="18"/>
      <c r="B887" s="34"/>
      <c r="C887" s="18"/>
      <c r="D887" s="18"/>
      <c r="E887" s="18"/>
      <c r="F887" s="18"/>
    </row>
    <row r="888" spans="1:6" ht="12.75" x14ac:dyDescent="0.2">
      <c r="A888" s="18"/>
      <c r="B888" s="34"/>
      <c r="C888" s="18"/>
      <c r="D888" s="18"/>
      <c r="E888" s="18"/>
      <c r="F888" s="18"/>
    </row>
    <row r="889" spans="1:6" ht="12.75" x14ac:dyDescent="0.2">
      <c r="A889" s="18"/>
      <c r="B889" s="34"/>
      <c r="C889" s="18"/>
      <c r="D889" s="18"/>
      <c r="E889" s="18"/>
      <c r="F889" s="18"/>
    </row>
    <row r="890" spans="1:6" ht="12.75" x14ac:dyDescent="0.2">
      <c r="A890" s="18"/>
      <c r="B890" s="34"/>
      <c r="C890" s="18"/>
      <c r="D890" s="18"/>
      <c r="E890" s="18"/>
      <c r="F890" s="18"/>
    </row>
    <row r="891" spans="1:6" ht="12.75" x14ac:dyDescent="0.2">
      <c r="A891" s="18"/>
      <c r="B891" s="34"/>
      <c r="C891" s="18"/>
      <c r="D891" s="18"/>
      <c r="E891" s="18"/>
      <c r="F891" s="18"/>
    </row>
    <row r="892" spans="1:6" ht="12.75" x14ac:dyDescent="0.2">
      <c r="A892" s="18"/>
      <c r="B892" s="34"/>
      <c r="C892" s="18"/>
      <c r="D892" s="18"/>
      <c r="E892" s="18"/>
      <c r="F892" s="18"/>
    </row>
    <row r="893" spans="1:6" ht="12.75" x14ac:dyDescent="0.2">
      <c r="A893" s="18"/>
      <c r="B893" s="34"/>
      <c r="C893" s="18"/>
      <c r="D893" s="18"/>
      <c r="E893" s="18"/>
      <c r="F893" s="18"/>
    </row>
    <row r="894" spans="1:6" ht="12.75" x14ac:dyDescent="0.2">
      <c r="A894" s="18"/>
      <c r="B894" s="34"/>
      <c r="C894" s="18"/>
      <c r="D894" s="18"/>
      <c r="E894" s="18"/>
      <c r="F894" s="18"/>
    </row>
    <row r="895" spans="1:6" ht="12.75" x14ac:dyDescent="0.2">
      <c r="A895" s="18"/>
      <c r="B895" s="34"/>
      <c r="C895" s="18"/>
      <c r="D895" s="18"/>
      <c r="E895" s="18"/>
      <c r="F895" s="18"/>
    </row>
    <row r="896" spans="1:6" ht="12.75" x14ac:dyDescent="0.2">
      <c r="A896" s="18"/>
      <c r="B896" s="34"/>
      <c r="C896" s="18"/>
      <c r="D896" s="18"/>
      <c r="E896" s="18"/>
      <c r="F896" s="18"/>
    </row>
    <row r="897" spans="1:6" ht="12.75" x14ac:dyDescent="0.2">
      <c r="A897" s="18"/>
      <c r="B897" s="34"/>
      <c r="C897" s="18"/>
      <c r="D897" s="18"/>
      <c r="E897" s="18"/>
      <c r="F897" s="18"/>
    </row>
    <row r="898" spans="1:6" ht="12.75" x14ac:dyDescent="0.2">
      <c r="A898" s="18"/>
      <c r="B898" s="34"/>
      <c r="C898" s="18"/>
      <c r="D898" s="18"/>
      <c r="E898" s="18"/>
      <c r="F898" s="18"/>
    </row>
    <row r="899" spans="1:6" ht="12.75" x14ac:dyDescent="0.2">
      <c r="A899" s="18"/>
      <c r="B899" s="34"/>
      <c r="C899" s="18"/>
      <c r="D899" s="18"/>
      <c r="E899" s="18"/>
      <c r="F899" s="18"/>
    </row>
    <row r="900" spans="1:6" ht="12.75" x14ac:dyDescent="0.2">
      <c r="A900" s="18"/>
      <c r="B900" s="34"/>
      <c r="C900" s="18"/>
      <c r="D900" s="18"/>
      <c r="E900" s="18"/>
      <c r="F900" s="18"/>
    </row>
    <row r="901" spans="1:6" ht="12.75" x14ac:dyDescent="0.2">
      <c r="A901" s="18"/>
      <c r="B901" s="34"/>
      <c r="C901" s="18"/>
      <c r="D901" s="18"/>
      <c r="E901" s="18"/>
      <c r="F901" s="18"/>
    </row>
    <row r="902" spans="1:6" ht="12.75" x14ac:dyDescent="0.2">
      <c r="A902" s="18"/>
      <c r="B902" s="34"/>
      <c r="C902" s="18"/>
      <c r="D902" s="18"/>
      <c r="E902" s="18"/>
      <c r="F902" s="18"/>
    </row>
    <row r="903" spans="1:6" ht="12.75" x14ac:dyDescent="0.2">
      <c r="A903" s="18"/>
      <c r="B903" s="34"/>
      <c r="C903" s="18"/>
      <c r="D903" s="18"/>
      <c r="E903" s="18"/>
      <c r="F903" s="18"/>
    </row>
    <row r="904" spans="1:6" ht="12.75" x14ac:dyDescent="0.2">
      <c r="A904" s="18"/>
      <c r="B904" s="34"/>
      <c r="C904" s="18"/>
      <c r="D904" s="18"/>
      <c r="E904" s="18"/>
      <c r="F904" s="18"/>
    </row>
    <row r="905" spans="1:6" ht="12.75" x14ac:dyDescent="0.2">
      <c r="A905" s="18"/>
      <c r="B905" s="34"/>
      <c r="C905" s="18"/>
      <c r="D905" s="18"/>
      <c r="E905" s="18"/>
      <c r="F905" s="18"/>
    </row>
    <row r="906" spans="1:6" ht="12.75" x14ac:dyDescent="0.2">
      <c r="A906" s="18"/>
      <c r="B906" s="34"/>
      <c r="C906" s="18"/>
      <c r="D906" s="18"/>
      <c r="E906" s="18"/>
      <c r="F906" s="18"/>
    </row>
    <row r="907" spans="1:6" ht="12.75" x14ac:dyDescent="0.2">
      <c r="A907" s="18"/>
      <c r="B907" s="34"/>
      <c r="C907" s="18"/>
      <c r="D907" s="18"/>
      <c r="E907" s="18"/>
      <c r="F907" s="18"/>
    </row>
    <row r="908" spans="1:6" ht="12.75" x14ac:dyDescent="0.2">
      <c r="A908" s="18"/>
      <c r="B908" s="34"/>
      <c r="C908" s="18"/>
      <c r="D908" s="18"/>
      <c r="E908" s="18"/>
      <c r="F908" s="18"/>
    </row>
    <row r="909" spans="1:6" ht="12.75" x14ac:dyDescent="0.2">
      <c r="A909" s="18"/>
      <c r="B909" s="34"/>
      <c r="C909" s="18"/>
      <c r="D909" s="18"/>
      <c r="E909" s="18"/>
      <c r="F909" s="18"/>
    </row>
    <row r="910" spans="1:6" ht="12.75" x14ac:dyDescent="0.2">
      <c r="A910" s="18"/>
      <c r="B910" s="34"/>
      <c r="C910" s="18"/>
      <c r="D910" s="18"/>
      <c r="E910" s="18"/>
      <c r="F910" s="18"/>
    </row>
    <row r="911" spans="1:6" ht="12.75" x14ac:dyDescent="0.2">
      <c r="A911" s="18"/>
      <c r="B911" s="34"/>
      <c r="C911" s="18"/>
      <c r="D911" s="18"/>
      <c r="E911" s="18"/>
      <c r="F911" s="18"/>
    </row>
    <row r="912" spans="1:6" ht="12.75" x14ac:dyDescent="0.2">
      <c r="A912" s="18"/>
      <c r="B912" s="34"/>
      <c r="C912" s="18"/>
      <c r="D912" s="18"/>
      <c r="E912" s="18"/>
      <c r="F912" s="18"/>
    </row>
    <row r="913" spans="1:6" ht="12.75" x14ac:dyDescent="0.2">
      <c r="A913" s="18"/>
      <c r="B913" s="34"/>
      <c r="C913" s="18"/>
      <c r="D913" s="18"/>
      <c r="E913" s="18"/>
      <c r="F913" s="18"/>
    </row>
    <row r="914" spans="1:6" ht="12.75" x14ac:dyDescent="0.2">
      <c r="A914" s="18"/>
      <c r="B914" s="34"/>
      <c r="C914" s="18"/>
      <c r="D914" s="18"/>
      <c r="E914" s="18"/>
      <c r="F914" s="18"/>
    </row>
    <row r="915" spans="1:6" ht="12.75" x14ac:dyDescent="0.2">
      <c r="A915" s="18"/>
      <c r="B915" s="34"/>
      <c r="C915" s="18"/>
      <c r="D915" s="18"/>
      <c r="E915" s="18"/>
      <c r="F915" s="18"/>
    </row>
    <row r="916" spans="1:6" ht="12.75" x14ac:dyDescent="0.2">
      <c r="A916" s="18"/>
      <c r="B916" s="34"/>
      <c r="C916" s="18"/>
      <c r="D916" s="18"/>
      <c r="E916" s="18"/>
      <c r="F916" s="18"/>
    </row>
    <row r="917" spans="1:6" ht="12.75" x14ac:dyDescent="0.2">
      <c r="A917" s="18"/>
      <c r="B917" s="34"/>
      <c r="C917" s="18"/>
      <c r="D917" s="18"/>
      <c r="E917" s="18"/>
      <c r="F917" s="18"/>
    </row>
    <row r="918" spans="1:6" ht="12.75" x14ac:dyDescent="0.2">
      <c r="A918" s="18"/>
      <c r="B918" s="34"/>
      <c r="C918" s="18"/>
      <c r="D918" s="18"/>
      <c r="E918" s="18"/>
      <c r="F918" s="18"/>
    </row>
    <row r="919" spans="1:6" ht="12.75" x14ac:dyDescent="0.2">
      <c r="A919" s="18"/>
      <c r="B919" s="34"/>
      <c r="C919" s="18"/>
      <c r="D919" s="18"/>
      <c r="E919" s="18"/>
      <c r="F919" s="18"/>
    </row>
    <row r="920" spans="1:6" ht="12.75" x14ac:dyDescent="0.2">
      <c r="A920" s="18"/>
      <c r="B920" s="34"/>
      <c r="C920" s="18"/>
      <c r="D920" s="18"/>
      <c r="E920" s="18"/>
      <c r="F920" s="18"/>
    </row>
    <row r="921" spans="1:6" ht="12.75" x14ac:dyDescent="0.2">
      <c r="A921" s="18"/>
      <c r="B921" s="34"/>
      <c r="C921" s="18"/>
      <c r="D921" s="18"/>
      <c r="E921" s="18"/>
      <c r="F921" s="18"/>
    </row>
    <row r="922" spans="1:6" ht="12.75" x14ac:dyDescent="0.2">
      <c r="A922" s="18"/>
      <c r="B922" s="34"/>
      <c r="C922" s="18"/>
      <c r="D922" s="18"/>
      <c r="E922" s="18"/>
      <c r="F922" s="18"/>
    </row>
    <row r="923" spans="1:6" ht="12.75" x14ac:dyDescent="0.2">
      <c r="A923" s="18"/>
      <c r="B923" s="34"/>
      <c r="C923" s="18"/>
      <c r="D923" s="18"/>
      <c r="E923" s="18"/>
      <c r="F923" s="18"/>
    </row>
    <row r="924" spans="1:6" ht="12.75" x14ac:dyDescent="0.2">
      <c r="A924" s="18"/>
      <c r="B924" s="34"/>
      <c r="C924" s="18"/>
      <c r="D924" s="18"/>
      <c r="E924" s="18"/>
      <c r="F924" s="18"/>
    </row>
    <row r="925" spans="1:6" ht="12.75" x14ac:dyDescent="0.2">
      <c r="A925" s="18"/>
      <c r="B925" s="34"/>
      <c r="C925" s="18"/>
      <c r="D925" s="18"/>
      <c r="E925" s="18"/>
      <c r="F925" s="18"/>
    </row>
    <row r="926" spans="1:6" ht="12.75" x14ac:dyDescent="0.2">
      <c r="A926" s="18"/>
      <c r="B926" s="34"/>
      <c r="C926" s="18"/>
      <c r="D926" s="18"/>
      <c r="E926" s="18"/>
      <c r="F926" s="18"/>
    </row>
    <row r="927" spans="1:6" ht="12.75" x14ac:dyDescent="0.2">
      <c r="A927" s="18"/>
      <c r="B927" s="34"/>
      <c r="C927" s="18"/>
      <c r="D927" s="18"/>
      <c r="E927" s="18"/>
      <c r="F927" s="18"/>
    </row>
    <row r="928" spans="1:6" ht="12.75" x14ac:dyDescent="0.2">
      <c r="A928" s="18"/>
      <c r="B928" s="34"/>
      <c r="C928" s="18"/>
      <c r="D928" s="18"/>
      <c r="E928" s="18"/>
      <c r="F928" s="18"/>
    </row>
    <row r="929" spans="1:6" ht="12.75" x14ac:dyDescent="0.2">
      <c r="A929" s="18"/>
      <c r="B929" s="34"/>
      <c r="C929" s="18"/>
      <c r="D929" s="18"/>
      <c r="E929" s="18"/>
      <c r="F929" s="18"/>
    </row>
    <row r="930" spans="1:6" ht="12.75" x14ac:dyDescent="0.2">
      <c r="A930" s="18"/>
      <c r="B930" s="34"/>
      <c r="C930" s="18"/>
      <c r="D930" s="18"/>
      <c r="E930" s="18"/>
      <c r="F930" s="18"/>
    </row>
    <row r="931" spans="1:6" ht="12.75" x14ac:dyDescent="0.2">
      <c r="A931" s="18"/>
      <c r="B931" s="34"/>
      <c r="C931" s="18"/>
      <c r="D931" s="18"/>
      <c r="E931" s="18"/>
      <c r="F931" s="18"/>
    </row>
    <row r="932" spans="1:6" ht="12.75" x14ac:dyDescent="0.2">
      <c r="A932" s="18"/>
      <c r="B932" s="34"/>
      <c r="C932" s="18"/>
      <c r="D932" s="18"/>
      <c r="E932" s="18"/>
      <c r="F932" s="18"/>
    </row>
    <row r="933" spans="1:6" ht="12.75" x14ac:dyDescent="0.2">
      <c r="A933" s="18"/>
      <c r="B933" s="34"/>
      <c r="C933" s="18"/>
      <c r="D933" s="18"/>
      <c r="E933" s="18"/>
      <c r="F933" s="18"/>
    </row>
    <row r="934" spans="1:6" ht="12.75" x14ac:dyDescent="0.2">
      <c r="A934" s="18"/>
      <c r="B934" s="34"/>
      <c r="C934" s="18"/>
      <c r="D934" s="18"/>
      <c r="E934" s="18"/>
      <c r="F934" s="18"/>
    </row>
    <row r="935" spans="1:6" ht="12.75" x14ac:dyDescent="0.2">
      <c r="A935" s="18"/>
      <c r="B935" s="34"/>
      <c r="C935" s="18"/>
      <c r="D935" s="18"/>
      <c r="E935" s="18"/>
      <c r="F935" s="18"/>
    </row>
    <row r="936" spans="1:6" ht="12.75" x14ac:dyDescent="0.2">
      <c r="A936" s="18"/>
      <c r="B936" s="34"/>
      <c r="C936" s="18"/>
      <c r="D936" s="18"/>
      <c r="E936" s="18"/>
      <c r="F936" s="18"/>
    </row>
    <row r="937" spans="1:6" ht="12.75" x14ac:dyDescent="0.2">
      <c r="A937" s="18"/>
      <c r="B937" s="34"/>
      <c r="C937" s="18"/>
      <c r="D937" s="18"/>
      <c r="E937" s="18"/>
      <c r="F937" s="18"/>
    </row>
    <row r="938" spans="1:6" ht="12.75" x14ac:dyDescent="0.2">
      <c r="A938" s="18"/>
      <c r="B938" s="34"/>
      <c r="C938" s="18"/>
      <c r="D938" s="18"/>
      <c r="E938" s="18"/>
      <c r="F938" s="18"/>
    </row>
    <row r="939" spans="1:6" ht="12.75" x14ac:dyDescent="0.2">
      <c r="A939" s="18"/>
      <c r="B939" s="34"/>
      <c r="C939" s="18"/>
      <c r="D939" s="18"/>
      <c r="E939" s="18"/>
      <c r="F939" s="18"/>
    </row>
    <row r="940" spans="1:6" ht="12.75" x14ac:dyDescent="0.2">
      <c r="A940" s="18"/>
      <c r="B940" s="34"/>
      <c r="C940" s="18"/>
      <c r="D940" s="18"/>
      <c r="E940" s="18"/>
      <c r="F940" s="18"/>
    </row>
    <row r="941" spans="1:6" ht="12.75" x14ac:dyDescent="0.2">
      <c r="A941" s="18"/>
      <c r="B941" s="34"/>
      <c r="C941" s="18"/>
      <c r="D941" s="18"/>
      <c r="E941" s="18"/>
      <c r="F941" s="18"/>
    </row>
    <row r="942" spans="1:6" ht="12.75" x14ac:dyDescent="0.2">
      <c r="A942" s="18"/>
      <c r="B942" s="34"/>
      <c r="C942" s="18"/>
      <c r="D942" s="18"/>
      <c r="E942" s="18"/>
      <c r="F942" s="18"/>
    </row>
    <row r="943" spans="1:6" ht="12.75" x14ac:dyDescent="0.2">
      <c r="A943" s="18"/>
      <c r="B943" s="34"/>
      <c r="C943" s="18"/>
      <c r="D943" s="18"/>
      <c r="E943" s="18"/>
      <c r="F943" s="18"/>
    </row>
    <row r="944" spans="1:6" ht="12.75" x14ac:dyDescent="0.2">
      <c r="A944" s="18"/>
      <c r="B944" s="34"/>
      <c r="C944" s="18"/>
      <c r="D944" s="18"/>
      <c r="E944" s="18"/>
      <c r="F944" s="18"/>
    </row>
    <row r="945" spans="1:6" ht="12.75" x14ac:dyDescent="0.2">
      <c r="A945" s="18"/>
      <c r="B945" s="34"/>
      <c r="C945" s="18"/>
      <c r="D945" s="18"/>
      <c r="E945" s="18"/>
      <c r="F945" s="18"/>
    </row>
    <row r="946" spans="1:6" ht="12.75" x14ac:dyDescent="0.2">
      <c r="A946" s="18"/>
      <c r="B946" s="34"/>
      <c r="C946" s="18"/>
      <c r="D946" s="18"/>
      <c r="E946" s="18"/>
      <c r="F946" s="18"/>
    </row>
    <row r="947" spans="1:6" ht="12.75" x14ac:dyDescent="0.2">
      <c r="A947" s="18"/>
      <c r="B947" s="34"/>
      <c r="C947" s="18"/>
      <c r="D947" s="18"/>
      <c r="E947" s="18"/>
      <c r="F947" s="18"/>
    </row>
    <row r="948" spans="1:6" ht="12.75" x14ac:dyDescent="0.2">
      <c r="A948" s="18"/>
      <c r="B948" s="34"/>
      <c r="C948" s="18"/>
      <c r="D948" s="18"/>
      <c r="E948" s="18"/>
      <c r="F948" s="18"/>
    </row>
    <row r="949" spans="1:6" ht="12.75" x14ac:dyDescent="0.2">
      <c r="A949" s="18"/>
      <c r="B949" s="34"/>
      <c r="C949" s="18"/>
      <c r="D949" s="18"/>
      <c r="E949" s="18"/>
      <c r="F949" s="18"/>
    </row>
    <row r="950" spans="1:6" ht="12.75" x14ac:dyDescent="0.2">
      <c r="A950" s="18"/>
      <c r="B950" s="34"/>
      <c r="C950" s="18"/>
      <c r="D950" s="18"/>
      <c r="E950" s="18"/>
      <c r="F950" s="18"/>
    </row>
    <row r="951" spans="1:6" ht="12.75" x14ac:dyDescent="0.2">
      <c r="A951" s="18"/>
      <c r="B951" s="34"/>
      <c r="C951" s="18"/>
      <c r="D951" s="18"/>
      <c r="E951" s="18"/>
      <c r="F951" s="18"/>
    </row>
    <row r="952" spans="1:6" ht="12.75" x14ac:dyDescent="0.2">
      <c r="A952" s="18"/>
      <c r="B952" s="34"/>
      <c r="C952" s="18"/>
      <c r="D952" s="18"/>
      <c r="E952" s="18"/>
      <c r="F952" s="18"/>
    </row>
    <row r="953" spans="1:6" ht="12.75" x14ac:dyDescent="0.2">
      <c r="A953" s="18"/>
      <c r="B953" s="34"/>
      <c r="C953" s="18"/>
      <c r="D953" s="18"/>
      <c r="E953" s="18"/>
      <c r="F953" s="18"/>
    </row>
    <row r="954" spans="1:6" ht="12.75" x14ac:dyDescent="0.2">
      <c r="A954" s="18"/>
      <c r="B954" s="34"/>
      <c r="C954" s="18"/>
      <c r="D954" s="18"/>
      <c r="E954" s="18"/>
      <c r="F954" s="18"/>
    </row>
    <row r="955" spans="1:6" ht="12.75" x14ac:dyDescent="0.2">
      <c r="A955" s="18"/>
      <c r="B955" s="34"/>
      <c r="C955" s="18"/>
      <c r="D955" s="18"/>
      <c r="E955" s="18"/>
      <c r="F955" s="18"/>
    </row>
    <row r="956" spans="1:6" ht="12.75" x14ac:dyDescent="0.2">
      <c r="A956" s="18"/>
      <c r="B956" s="34"/>
      <c r="C956" s="18"/>
      <c r="D956" s="18"/>
      <c r="E956" s="18"/>
      <c r="F956" s="18"/>
    </row>
    <row r="957" spans="1:6" ht="12.75" x14ac:dyDescent="0.2">
      <c r="A957" s="18"/>
      <c r="B957" s="34"/>
      <c r="C957" s="18"/>
      <c r="D957" s="18"/>
      <c r="E957" s="18"/>
      <c r="F957" s="18"/>
    </row>
    <row r="958" spans="1:6" ht="12.75" x14ac:dyDescent="0.2">
      <c r="A958" s="18"/>
      <c r="B958" s="34"/>
      <c r="C958" s="18"/>
      <c r="D958" s="18"/>
      <c r="E958" s="18"/>
      <c r="F958" s="18"/>
    </row>
    <row r="959" spans="1:6" ht="12.75" x14ac:dyDescent="0.2">
      <c r="A959" s="18"/>
      <c r="B959" s="34"/>
      <c r="C959" s="18"/>
      <c r="D959" s="18"/>
      <c r="E959" s="18"/>
      <c r="F959" s="18"/>
    </row>
  </sheetData>
  <mergeCells count="1">
    <mergeCell ref="I1:J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V966"/>
  <sheetViews>
    <sheetView workbookViewId="0">
      <pane ySplit="2" topLeftCell="A3" activePane="bottomLeft" state="frozen"/>
      <selection pane="bottomLeft" activeCell="B3" sqref="B3:B48"/>
    </sheetView>
  </sheetViews>
  <sheetFormatPr defaultColWidth="12.5703125" defaultRowHeight="15.75" customHeight="1" x14ac:dyDescent="0.2"/>
  <cols>
    <col min="1" max="1" width="19.28515625" customWidth="1"/>
    <col min="2" max="2" width="12.5703125" style="255" customWidth="1"/>
    <col min="3" max="3" width="12.5703125" customWidth="1"/>
    <col min="4" max="4" width="9.140625" customWidth="1"/>
    <col min="5" max="5" width="12" customWidth="1"/>
    <col min="6" max="6" width="19.28515625" customWidth="1"/>
    <col min="7" max="7" width="13.42578125" customWidth="1"/>
    <col min="8" max="10" width="9.140625" customWidth="1"/>
  </cols>
  <sheetData>
    <row r="1" spans="1:18" s="197" customFormat="1" ht="21" customHeight="1" x14ac:dyDescent="0.2">
      <c r="A1" s="209" t="s">
        <v>195</v>
      </c>
      <c r="B1" s="248"/>
      <c r="C1" s="203"/>
      <c r="D1" s="237" t="s">
        <v>196</v>
      </c>
      <c r="E1" s="238"/>
      <c r="F1" s="224"/>
      <c r="G1" s="224">
        <v>35</v>
      </c>
      <c r="H1" s="209"/>
      <c r="I1" s="259"/>
      <c r="J1" s="238"/>
      <c r="K1" s="238"/>
    </row>
    <row r="2" spans="1:18" s="197" customFormat="1" ht="21" customHeight="1" x14ac:dyDescent="0.2">
      <c r="A2" s="226" t="s">
        <v>10</v>
      </c>
      <c r="B2" s="249" t="s">
        <v>59</v>
      </c>
      <c r="C2" s="226" t="s">
        <v>60</v>
      </c>
      <c r="D2" s="226" t="s">
        <v>61</v>
      </c>
      <c r="E2" s="226" t="s">
        <v>62</v>
      </c>
      <c r="F2" s="226" t="s">
        <v>63</v>
      </c>
      <c r="G2" s="226" t="s">
        <v>64</v>
      </c>
      <c r="H2" s="226" t="s">
        <v>56</v>
      </c>
      <c r="I2" s="226" t="s">
        <v>65</v>
      </c>
      <c r="J2" s="226" t="s">
        <v>66</v>
      </c>
      <c r="K2" s="226" t="s">
        <v>67</v>
      </c>
    </row>
    <row r="3" spans="1:18" s="197" customFormat="1" ht="21" customHeight="1" x14ac:dyDescent="0.2">
      <c r="A3" s="240">
        <v>45758</v>
      </c>
      <c r="B3" s="250" t="str">
        <f>IF(A3="","",TEXT(A3,"ddd"))</f>
        <v>Fri</v>
      </c>
      <c r="C3" s="196" t="str">
        <f t="shared" ref="C3:C22" si="0">IF(A3="","",TEXT(A3,"MMMM"))</f>
        <v>April</v>
      </c>
      <c r="D3" s="195">
        <v>35</v>
      </c>
      <c r="E3" s="196" t="s">
        <v>76</v>
      </c>
      <c r="F3" s="196"/>
      <c r="G3" s="196" t="s">
        <v>69</v>
      </c>
      <c r="H3" s="196">
        <v>17</v>
      </c>
      <c r="J3" s="196" t="s">
        <v>74</v>
      </c>
      <c r="K3" s="196" t="s">
        <v>13</v>
      </c>
    </row>
    <row r="4" spans="1:18" s="197" customFormat="1" ht="21" customHeight="1" x14ac:dyDescent="0.2">
      <c r="A4" s="240">
        <v>45765</v>
      </c>
      <c r="B4" s="250" t="str">
        <f t="shared" ref="B4:B48" si="1">IF(A4="","",TEXT(A4,"ddd"))</f>
        <v>Fri</v>
      </c>
      <c r="C4" s="196" t="str">
        <f t="shared" si="0"/>
        <v>April</v>
      </c>
      <c r="D4" s="195">
        <v>35</v>
      </c>
      <c r="E4" s="196" t="s">
        <v>76</v>
      </c>
      <c r="F4" s="196"/>
      <c r="G4" s="196" t="s">
        <v>73</v>
      </c>
      <c r="H4" s="196">
        <v>16</v>
      </c>
      <c r="I4" s="196">
        <f t="shared" ref="I4:I22" si="2">IF(A4="","",A4-A3)</f>
        <v>7</v>
      </c>
      <c r="J4" s="196" t="s">
        <v>74</v>
      </c>
      <c r="K4" s="196" t="s">
        <v>13</v>
      </c>
    </row>
    <row r="5" spans="1:18" s="197" customFormat="1" ht="21" customHeight="1" x14ac:dyDescent="0.2">
      <c r="A5" s="240">
        <v>45771</v>
      </c>
      <c r="B5" s="250" t="str">
        <f t="shared" si="1"/>
        <v>Thu</v>
      </c>
      <c r="C5" s="196" t="str">
        <f t="shared" si="0"/>
        <v>April</v>
      </c>
      <c r="D5" s="195">
        <v>35</v>
      </c>
      <c r="E5" s="196" t="s">
        <v>76</v>
      </c>
      <c r="F5" s="196"/>
      <c r="G5" s="196" t="s">
        <v>69</v>
      </c>
      <c r="H5" s="196">
        <v>18</v>
      </c>
      <c r="I5" s="196">
        <f t="shared" si="2"/>
        <v>6</v>
      </c>
      <c r="J5" s="196" t="s">
        <v>74</v>
      </c>
      <c r="K5" s="196" t="s">
        <v>13</v>
      </c>
    </row>
    <row r="6" spans="1:18" s="197" customFormat="1" ht="21" customHeight="1" x14ac:dyDescent="0.2">
      <c r="A6" s="240">
        <v>45778</v>
      </c>
      <c r="B6" s="250" t="str">
        <f t="shared" si="1"/>
        <v>Thu</v>
      </c>
      <c r="C6" s="196" t="str">
        <f t="shared" si="0"/>
        <v>May</v>
      </c>
      <c r="D6" s="195">
        <v>35</v>
      </c>
      <c r="E6" s="196" t="s">
        <v>76</v>
      </c>
      <c r="F6" s="196"/>
      <c r="G6" s="196" t="s">
        <v>73</v>
      </c>
      <c r="H6" s="196">
        <v>19</v>
      </c>
      <c r="I6" s="196">
        <f t="shared" si="2"/>
        <v>7</v>
      </c>
      <c r="J6" s="196" t="s">
        <v>74</v>
      </c>
      <c r="K6" s="196" t="s">
        <v>13</v>
      </c>
    </row>
    <row r="7" spans="1:18" s="197" customFormat="1" ht="21" customHeight="1" x14ac:dyDescent="0.4">
      <c r="A7" s="240">
        <v>45788</v>
      </c>
      <c r="B7" s="250" t="str">
        <f t="shared" si="1"/>
        <v>Sun</v>
      </c>
      <c r="C7" s="196" t="str">
        <f t="shared" si="0"/>
        <v>May</v>
      </c>
      <c r="D7" s="195">
        <v>35</v>
      </c>
      <c r="E7" s="196" t="s">
        <v>76</v>
      </c>
      <c r="F7" s="196"/>
      <c r="G7" s="196" t="s">
        <v>78</v>
      </c>
      <c r="H7" s="196">
        <v>24</v>
      </c>
      <c r="I7" s="196">
        <f t="shared" si="2"/>
        <v>10</v>
      </c>
      <c r="J7" s="196" t="s">
        <v>74</v>
      </c>
      <c r="K7" s="196" t="s">
        <v>13</v>
      </c>
      <c r="N7" s="209"/>
      <c r="O7" s="239"/>
      <c r="P7" s="209"/>
      <c r="Q7" s="209"/>
      <c r="R7" s="209"/>
    </row>
    <row r="8" spans="1:18" s="197" customFormat="1" ht="21" customHeight="1" x14ac:dyDescent="0.2">
      <c r="A8" s="240">
        <v>45793</v>
      </c>
      <c r="B8" s="250" t="str">
        <f t="shared" si="1"/>
        <v>Fri</v>
      </c>
      <c r="C8" s="196" t="str">
        <f t="shared" si="0"/>
        <v>May</v>
      </c>
      <c r="D8" s="195">
        <v>35</v>
      </c>
      <c r="E8" s="196" t="s">
        <v>76</v>
      </c>
      <c r="F8" s="196"/>
      <c r="G8" s="196" t="s">
        <v>69</v>
      </c>
      <c r="H8" s="196">
        <v>24</v>
      </c>
      <c r="I8" s="196">
        <f t="shared" si="2"/>
        <v>5</v>
      </c>
      <c r="J8" s="196" t="s">
        <v>74</v>
      </c>
      <c r="K8" s="196" t="s">
        <v>13</v>
      </c>
      <c r="L8" s="260"/>
      <c r="M8" s="260"/>
      <c r="N8" s="226"/>
      <c r="O8" s="226"/>
      <c r="P8" s="226"/>
      <c r="Q8" s="226"/>
      <c r="R8" s="226"/>
    </row>
    <row r="9" spans="1:18" s="197" customFormat="1" ht="21" customHeight="1" x14ac:dyDescent="0.2">
      <c r="A9" s="240">
        <v>45799</v>
      </c>
      <c r="B9" s="250" t="str">
        <f t="shared" si="1"/>
        <v>Thu</v>
      </c>
      <c r="C9" s="196" t="str">
        <f t="shared" si="0"/>
        <v>May</v>
      </c>
      <c r="D9" s="195">
        <v>35</v>
      </c>
      <c r="E9" s="196" t="s">
        <v>76</v>
      </c>
      <c r="F9" s="196"/>
      <c r="G9" s="196" t="s">
        <v>73</v>
      </c>
      <c r="H9" s="196">
        <v>23</v>
      </c>
      <c r="I9" s="196">
        <f t="shared" si="2"/>
        <v>6</v>
      </c>
      <c r="J9" s="196" t="s">
        <v>74</v>
      </c>
      <c r="K9" s="196" t="s">
        <v>13</v>
      </c>
    </row>
    <row r="10" spans="1:18" s="197" customFormat="1" ht="21" customHeight="1" x14ac:dyDescent="0.2">
      <c r="A10" s="240">
        <v>45806</v>
      </c>
      <c r="B10" s="250" t="str">
        <f t="shared" si="1"/>
        <v>Thu</v>
      </c>
      <c r="C10" s="196" t="str">
        <f t="shared" si="0"/>
        <v>May</v>
      </c>
      <c r="D10" s="199">
        <v>35</v>
      </c>
      <c r="E10" s="196" t="s">
        <v>76</v>
      </c>
      <c r="F10" s="196"/>
      <c r="G10" s="196" t="s">
        <v>75</v>
      </c>
      <c r="H10" s="201">
        <v>26</v>
      </c>
      <c r="I10" s="196">
        <f t="shared" si="2"/>
        <v>7</v>
      </c>
      <c r="J10" s="196" t="s">
        <v>81</v>
      </c>
      <c r="K10" s="196" t="s">
        <v>13</v>
      </c>
    </row>
    <row r="11" spans="1:18" s="197" customFormat="1" ht="21" customHeight="1" x14ac:dyDescent="0.2">
      <c r="A11" s="240">
        <v>45812</v>
      </c>
      <c r="B11" s="250" t="str">
        <f t="shared" si="1"/>
        <v>Wed</v>
      </c>
      <c r="C11" s="196" t="str">
        <f t="shared" si="0"/>
        <v>June</v>
      </c>
      <c r="D11" s="199">
        <v>35</v>
      </c>
      <c r="E11" s="196" t="s">
        <v>76</v>
      </c>
      <c r="F11" s="196"/>
      <c r="G11" s="196" t="s">
        <v>69</v>
      </c>
      <c r="H11" s="201">
        <v>25</v>
      </c>
      <c r="I11" s="196">
        <f t="shared" si="2"/>
        <v>6</v>
      </c>
      <c r="J11" s="196" t="s">
        <v>81</v>
      </c>
      <c r="K11" s="196" t="s">
        <v>13</v>
      </c>
    </row>
    <row r="12" spans="1:18" s="197" customFormat="1" ht="21" customHeight="1" x14ac:dyDescent="0.2">
      <c r="A12" s="240">
        <v>45820</v>
      </c>
      <c r="B12" s="250" t="str">
        <f t="shared" si="1"/>
        <v>Thu</v>
      </c>
      <c r="C12" s="196" t="str">
        <f t="shared" si="0"/>
        <v>June</v>
      </c>
      <c r="D12" s="199">
        <v>35</v>
      </c>
      <c r="E12" s="196" t="s">
        <v>76</v>
      </c>
      <c r="F12" s="196"/>
      <c r="G12" s="196" t="s">
        <v>73</v>
      </c>
      <c r="H12" s="201">
        <v>30</v>
      </c>
      <c r="I12" s="196">
        <f t="shared" si="2"/>
        <v>8</v>
      </c>
      <c r="J12" s="196" t="s">
        <v>81</v>
      </c>
      <c r="K12" s="196" t="s">
        <v>13</v>
      </c>
    </row>
    <row r="13" spans="1:18" s="197" customFormat="1" ht="21" customHeight="1" x14ac:dyDescent="0.2">
      <c r="A13" s="240">
        <v>45827</v>
      </c>
      <c r="B13" s="250" t="str">
        <f t="shared" si="1"/>
        <v>Thu</v>
      </c>
      <c r="C13" s="196" t="str">
        <f t="shared" si="0"/>
        <v>June</v>
      </c>
      <c r="D13" s="199">
        <v>35</v>
      </c>
      <c r="E13" s="196" t="s">
        <v>76</v>
      </c>
      <c r="F13" s="196"/>
      <c r="G13" s="196" t="s">
        <v>69</v>
      </c>
      <c r="H13" s="201">
        <v>28</v>
      </c>
      <c r="I13" s="196">
        <f t="shared" si="2"/>
        <v>7</v>
      </c>
      <c r="J13" s="196" t="s">
        <v>79</v>
      </c>
      <c r="K13" s="196" t="s">
        <v>13</v>
      </c>
    </row>
    <row r="14" spans="1:18" s="197" customFormat="1" ht="21" customHeight="1" x14ac:dyDescent="0.2">
      <c r="A14" s="240">
        <v>45834</v>
      </c>
      <c r="B14" s="250" t="str">
        <f t="shared" si="1"/>
        <v>Thu</v>
      </c>
      <c r="C14" s="196" t="str">
        <f t="shared" si="0"/>
        <v>June</v>
      </c>
      <c r="D14" s="195">
        <v>35</v>
      </c>
      <c r="E14" s="196" t="s">
        <v>76</v>
      </c>
      <c r="F14" s="196"/>
      <c r="G14" s="196" t="s">
        <v>75</v>
      </c>
      <c r="H14" s="201">
        <v>20</v>
      </c>
      <c r="I14" s="196">
        <f t="shared" si="2"/>
        <v>7</v>
      </c>
      <c r="J14" s="196" t="s">
        <v>81</v>
      </c>
      <c r="K14" s="196" t="s">
        <v>13</v>
      </c>
    </row>
    <row r="15" spans="1:18" s="197" customFormat="1" ht="21" customHeight="1" x14ac:dyDescent="0.2">
      <c r="A15" s="240">
        <v>45841</v>
      </c>
      <c r="B15" s="250" t="str">
        <f t="shared" si="1"/>
        <v>Thu</v>
      </c>
      <c r="C15" s="196" t="str">
        <f t="shared" si="0"/>
        <v>July</v>
      </c>
      <c r="D15" s="199">
        <v>35</v>
      </c>
      <c r="E15" s="196" t="s">
        <v>76</v>
      </c>
      <c r="F15" s="196"/>
      <c r="G15" s="196" t="s">
        <v>69</v>
      </c>
      <c r="H15" s="201">
        <v>29</v>
      </c>
      <c r="I15" s="196">
        <f t="shared" si="2"/>
        <v>7</v>
      </c>
      <c r="J15" s="196" t="s">
        <v>70</v>
      </c>
      <c r="K15" s="196" t="s">
        <v>13</v>
      </c>
    </row>
    <row r="16" spans="1:18" s="197" customFormat="1" ht="21" customHeight="1" x14ac:dyDescent="0.2">
      <c r="A16" s="240">
        <v>45847</v>
      </c>
      <c r="B16" s="250" t="str">
        <f t="shared" si="1"/>
        <v>Wed</v>
      </c>
      <c r="C16" s="196" t="str">
        <f t="shared" si="0"/>
        <v>July</v>
      </c>
      <c r="D16" s="199">
        <v>35</v>
      </c>
      <c r="E16" s="196" t="s">
        <v>76</v>
      </c>
      <c r="F16" s="196"/>
      <c r="G16" s="196" t="s">
        <v>73</v>
      </c>
      <c r="H16" s="201">
        <v>22</v>
      </c>
      <c r="I16" s="196">
        <f t="shared" si="2"/>
        <v>6</v>
      </c>
      <c r="J16" s="196" t="s">
        <v>70</v>
      </c>
      <c r="K16" s="196" t="s">
        <v>13</v>
      </c>
    </row>
    <row r="17" spans="1:16" s="197" customFormat="1" ht="21" customHeight="1" x14ac:dyDescent="0.2">
      <c r="A17" s="240">
        <v>45855</v>
      </c>
      <c r="B17" s="250" t="str">
        <f t="shared" si="1"/>
        <v>Thu</v>
      </c>
      <c r="C17" s="196" t="str">
        <f t="shared" si="0"/>
        <v>July</v>
      </c>
      <c r="D17" s="195">
        <v>35</v>
      </c>
      <c r="E17" s="196" t="s">
        <v>76</v>
      </c>
      <c r="F17" s="196"/>
      <c r="G17" s="196" t="s">
        <v>78</v>
      </c>
      <c r="H17" s="201">
        <v>27</v>
      </c>
      <c r="I17" s="196">
        <f t="shared" si="2"/>
        <v>8</v>
      </c>
      <c r="J17" s="196" t="s">
        <v>70</v>
      </c>
      <c r="K17" s="196" t="s">
        <v>13</v>
      </c>
    </row>
    <row r="18" spans="1:16" s="197" customFormat="1" ht="21" customHeight="1" x14ac:dyDescent="0.2">
      <c r="A18" s="240">
        <v>45861</v>
      </c>
      <c r="B18" s="250" t="str">
        <f t="shared" si="1"/>
        <v>Wed</v>
      </c>
      <c r="C18" s="196" t="str">
        <f t="shared" si="0"/>
        <v>July</v>
      </c>
      <c r="D18" s="199">
        <v>35</v>
      </c>
      <c r="E18" s="196" t="s">
        <v>76</v>
      </c>
      <c r="F18" s="196"/>
      <c r="G18" s="196" t="s">
        <v>69</v>
      </c>
      <c r="H18" s="201">
        <v>22</v>
      </c>
      <c r="I18" s="196">
        <f t="shared" si="2"/>
        <v>6</v>
      </c>
      <c r="J18" s="196" t="s">
        <v>81</v>
      </c>
      <c r="K18" s="196" t="s">
        <v>13</v>
      </c>
    </row>
    <row r="19" spans="1:16" s="197" customFormat="1" ht="21" customHeight="1" x14ac:dyDescent="0.2">
      <c r="A19" s="240">
        <v>45868</v>
      </c>
      <c r="B19" s="250" t="str">
        <f t="shared" si="1"/>
        <v>Wed</v>
      </c>
      <c r="C19" s="194" t="str">
        <f t="shared" si="0"/>
        <v>July</v>
      </c>
      <c r="D19" s="199">
        <v>35</v>
      </c>
      <c r="E19" s="196" t="s">
        <v>76</v>
      </c>
      <c r="F19" s="196"/>
      <c r="G19" s="196" t="s">
        <v>73</v>
      </c>
      <c r="H19" s="201">
        <v>21</v>
      </c>
      <c r="I19" s="196">
        <f t="shared" si="2"/>
        <v>7</v>
      </c>
      <c r="J19" s="196" t="s">
        <v>81</v>
      </c>
      <c r="K19" s="196" t="s">
        <v>13</v>
      </c>
    </row>
    <row r="20" spans="1:16" s="197" customFormat="1" ht="21" customHeight="1" x14ac:dyDescent="0.2">
      <c r="A20" s="240">
        <v>45876</v>
      </c>
      <c r="B20" s="250" t="str">
        <f t="shared" si="1"/>
        <v>Thu</v>
      </c>
      <c r="C20" s="196" t="str">
        <f t="shared" si="0"/>
        <v>August</v>
      </c>
      <c r="D20" s="199">
        <v>35</v>
      </c>
      <c r="E20" s="196" t="s">
        <v>76</v>
      </c>
      <c r="F20" s="196"/>
      <c r="G20" s="196" t="s">
        <v>75</v>
      </c>
      <c r="H20" s="201">
        <v>22</v>
      </c>
      <c r="I20" s="196">
        <f t="shared" si="2"/>
        <v>8</v>
      </c>
      <c r="J20" s="196" t="s">
        <v>81</v>
      </c>
      <c r="K20" s="196" t="s">
        <v>13</v>
      </c>
    </row>
    <row r="21" spans="1:16" s="197" customFormat="1" ht="21" customHeight="1" x14ac:dyDescent="0.2">
      <c r="A21" s="240">
        <v>45883</v>
      </c>
      <c r="B21" s="250" t="str">
        <f t="shared" si="1"/>
        <v>Thu</v>
      </c>
      <c r="C21" s="196" t="str">
        <f t="shared" si="0"/>
        <v>August</v>
      </c>
      <c r="D21" s="199">
        <v>35</v>
      </c>
      <c r="E21" s="196" t="s">
        <v>76</v>
      </c>
      <c r="F21" s="196"/>
      <c r="G21" s="196" t="s">
        <v>69</v>
      </c>
      <c r="H21" s="201">
        <v>22</v>
      </c>
      <c r="I21" s="196">
        <f t="shared" si="2"/>
        <v>7</v>
      </c>
      <c r="J21" s="196" t="s">
        <v>81</v>
      </c>
      <c r="K21" s="196" t="s">
        <v>13</v>
      </c>
    </row>
    <row r="22" spans="1:16" s="197" customFormat="1" ht="21" customHeight="1" x14ac:dyDescent="0.2">
      <c r="A22" s="240">
        <v>45890</v>
      </c>
      <c r="B22" s="250" t="str">
        <f t="shared" si="1"/>
        <v>Thu</v>
      </c>
      <c r="C22" s="196" t="str">
        <f t="shared" si="0"/>
        <v>August</v>
      </c>
      <c r="D22" s="195">
        <v>35</v>
      </c>
      <c r="E22" s="196" t="s">
        <v>76</v>
      </c>
      <c r="F22" s="196"/>
      <c r="G22" s="196" t="s">
        <v>73</v>
      </c>
      <c r="H22" s="196">
        <v>25</v>
      </c>
      <c r="I22" s="196">
        <f t="shared" si="2"/>
        <v>7</v>
      </c>
      <c r="J22" s="196" t="s">
        <v>81</v>
      </c>
      <c r="K22" s="196" t="s">
        <v>13</v>
      </c>
    </row>
    <row r="23" spans="1:16" s="197" customFormat="1" ht="21" customHeight="1" x14ac:dyDescent="0.2">
      <c r="A23" s="196"/>
      <c r="B23" s="250" t="str">
        <f t="shared" si="1"/>
        <v/>
      </c>
      <c r="C23" s="196"/>
      <c r="E23" s="198"/>
      <c r="F23" s="196"/>
    </row>
    <row r="24" spans="1:16" s="197" customFormat="1" ht="21" customHeight="1" x14ac:dyDescent="0.25">
      <c r="A24" s="196"/>
      <c r="B24" s="250" t="str">
        <f t="shared" si="1"/>
        <v/>
      </c>
      <c r="C24" s="196"/>
      <c r="E24" s="198"/>
      <c r="F24" s="196"/>
      <c r="M24" s="202" t="s">
        <v>74</v>
      </c>
      <c r="N24" s="202" t="s">
        <v>70</v>
      </c>
      <c r="O24" s="202" t="s">
        <v>79</v>
      </c>
      <c r="P24" s="202" t="s">
        <v>81</v>
      </c>
    </row>
    <row r="25" spans="1:16" s="197" customFormat="1" ht="21" customHeight="1" x14ac:dyDescent="0.2">
      <c r="A25" s="196"/>
      <c r="B25" s="250" t="str">
        <f t="shared" si="1"/>
        <v/>
      </c>
      <c r="C25" s="196"/>
      <c r="E25" s="198"/>
      <c r="F25" s="196"/>
      <c r="M25" s="203">
        <f t="shared" ref="M25:P25" si="3">COUNTIF($J$3:$J$50,M24)</f>
        <v>7</v>
      </c>
      <c r="N25" s="203">
        <f t="shared" si="3"/>
        <v>3</v>
      </c>
      <c r="O25" s="203">
        <f t="shared" si="3"/>
        <v>1</v>
      </c>
      <c r="P25" s="203">
        <f t="shared" si="3"/>
        <v>9</v>
      </c>
    </row>
    <row r="26" spans="1:16" s="197" customFormat="1" ht="21" customHeight="1" x14ac:dyDescent="0.2">
      <c r="A26" s="196"/>
      <c r="B26" s="250" t="str">
        <f t="shared" si="1"/>
        <v/>
      </c>
      <c r="C26" s="196"/>
      <c r="E26" s="198"/>
      <c r="F26" s="196"/>
      <c r="M26" s="201"/>
      <c r="N26" s="201"/>
      <c r="O26" s="201"/>
      <c r="P26" s="201"/>
    </row>
    <row r="27" spans="1:16" s="197" customFormat="1" ht="21" customHeight="1" x14ac:dyDescent="0.25">
      <c r="A27" s="196"/>
      <c r="B27" s="250" t="str">
        <f t="shared" si="1"/>
        <v/>
      </c>
      <c r="C27" s="196"/>
      <c r="E27" s="198"/>
      <c r="F27" s="196"/>
      <c r="M27" s="202" t="s">
        <v>13</v>
      </c>
      <c r="N27" s="202" t="s">
        <v>80</v>
      </c>
      <c r="O27" s="201"/>
      <c r="P27" s="204"/>
    </row>
    <row r="28" spans="1:16" s="197" customFormat="1" ht="21" customHeight="1" x14ac:dyDescent="0.2">
      <c r="A28" s="196"/>
      <c r="B28" s="250" t="str">
        <f t="shared" si="1"/>
        <v/>
      </c>
      <c r="C28" s="196"/>
      <c r="E28" s="198"/>
      <c r="F28" s="196"/>
      <c r="M28" s="203">
        <f t="shared" ref="M28:N28" si="4">COUNTIF($K$3:$K$66,M27)</f>
        <v>20</v>
      </c>
      <c r="N28" s="203">
        <f t="shared" si="4"/>
        <v>0</v>
      </c>
      <c r="O28" s="201"/>
      <c r="P28" s="204"/>
    </row>
    <row r="29" spans="1:16" s="197" customFormat="1" ht="21" customHeight="1" x14ac:dyDescent="0.2">
      <c r="A29" s="196"/>
      <c r="B29" s="250" t="str">
        <f t="shared" si="1"/>
        <v/>
      </c>
      <c r="C29" s="196"/>
      <c r="E29" s="198"/>
      <c r="F29" s="196"/>
    </row>
    <row r="30" spans="1:16" s="197" customFormat="1" ht="21" customHeight="1" x14ac:dyDescent="0.2">
      <c r="A30" s="196"/>
      <c r="B30" s="250" t="str">
        <f t="shared" si="1"/>
        <v/>
      </c>
      <c r="C30" s="196"/>
      <c r="E30" s="198"/>
      <c r="F30" s="196"/>
    </row>
    <row r="31" spans="1:16" s="197" customFormat="1" ht="21" customHeight="1" x14ac:dyDescent="0.2">
      <c r="A31" s="196"/>
      <c r="B31" s="250" t="str">
        <f t="shared" si="1"/>
        <v/>
      </c>
      <c r="C31" s="196"/>
      <c r="E31" s="198"/>
      <c r="F31" s="196"/>
    </row>
    <row r="32" spans="1:16" s="197" customFormat="1" ht="21" customHeight="1" x14ac:dyDescent="0.2">
      <c r="A32" s="196"/>
      <c r="B32" s="250" t="str">
        <f t="shared" si="1"/>
        <v/>
      </c>
      <c r="C32" s="196"/>
      <c r="E32" s="198"/>
      <c r="F32" s="196"/>
    </row>
    <row r="33" spans="1:6" s="197" customFormat="1" ht="21" customHeight="1" x14ac:dyDescent="0.2">
      <c r="A33" s="196"/>
      <c r="B33" s="250" t="str">
        <f t="shared" si="1"/>
        <v/>
      </c>
      <c r="C33" s="196"/>
      <c r="E33" s="198"/>
      <c r="F33" s="196"/>
    </row>
    <row r="34" spans="1:6" s="197" customFormat="1" ht="21" customHeight="1" x14ac:dyDescent="0.2">
      <c r="A34" s="196"/>
      <c r="B34" s="250" t="str">
        <f t="shared" si="1"/>
        <v/>
      </c>
      <c r="C34" s="196"/>
      <c r="E34" s="198"/>
      <c r="F34" s="196"/>
    </row>
    <row r="35" spans="1:6" s="197" customFormat="1" ht="21" customHeight="1" x14ac:dyDescent="0.2">
      <c r="A35" s="196"/>
      <c r="B35" s="250" t="str">
        <f t="shared" si="1"/>
        <v/>
      </c>
      <c r="C35" s="196"/>
      <c r="E35" s="198"/>
      <c r="F35" s="196"/>
    </row>
    <row r="36" spans="1:6" s="197" customFormat="1" ht="21" customHeight="1" x14ac:dyDescent="0.2">
      <c r="A36" s="196"/>
      <c r="B36" s="250" t="str">
        <f t="shared" si="1"/>
        <v/>
      </c>
      <c r="C36" s="196"/>
      <c r="E36" s="198"/>
      <c r="F36" s="196"/>
    </row>
    <row r="37" spans="1:6" s="197" customFormat="1" ht="21" customHeight="1" x14ac:dyDescent="0.2">
      <c r="A37" s="196"/>
      <c r="B37" s="250" t="str">
        <f t="shared" si="1"/>
        <v/>
      </c>
      <c r="C37" s="196"/>
      <c r="E37" s="198"/>
      <c r="F37" s="196"/>
    </row>
    <row r="38" spans="1:6" s="197" customFormat="1" ht="21" customHeight="1" x14ac:dyDescent="0.2">
      <c r="A38" s="196"/>
      <c r="B38" s="250" t="str">
        <f t="shared" si="1"/>
        <v/>
      </c>
      <c r="C38" s="196"/>
      <c r="E38" s="198"/>
      <c r="F38" s="196"/>
    </row>
    <row r="39" spans="1:6" s="197" customFormat="1" ht="21" customHeight="1" x14ac:dyDescent="0.2">
      <c r="A39" s="196"/>
      <c r="B39" s="250" t="str">
        <f t="shared" si="1"/>
        <v/>
      </c>
      <c r="C39" s="196"/>
      <c r="E39" s="198"/>
      <c r="F39" s="196"/>
    </row>
    <row r="40" spans="1:6" s="197" customFormat="1" ht="21" customHeight="1" x14ac:dyDescent="0.2">
      <c r="A40" s="196"/>
      <c r="B40" s="250" t="str">
        <f t="shared" si="1"/>
        <v/>
      </c>
      <c r="C40" s="196"/>
      <c r="E40" s="198"/>
      <c r="F40" s="196"/>
    </row>
    <row r="41" spans="1:6" s="197" customFormat="1" ht="21" customHeight="1" x14ac:dyDescent="0.2">
      <c r="A41" s="196"/>
      <c r="B41" s="250" t="str">
        <f t="shared" si="1"/>
        <v/>
      </c>
      <c r="C41" s="196"/>
      <c r="E41" s="198"/>
      <c r="F41" s="196"/>
    </row>
    <row r="42" spans="1:6" s="197" customFormat="1" ht="21" customHeight="1" x14ac:dyDescent="0.2">
      <c r="A42" s="196"/>
      <c r="B42" s="250" t="str">
        <f t="shared" si="1"/>
        <v/>
      </c>
      <c r="C42" s="196"/>
      <c r="E42" s="198"/>
      <c r="F42" s="196"/>
    </row>
    <row r="43" spans="1:6" s="197" customFormat="1" ht="21" customHeight="1" x14ac:dyDescent="0.2">
      <c r="A43" s="196"/>
      <c r="B43" s="250" t="str">
        <f t="shared" si="1"/>
        <v/>
      </c>
      <c r="C43" s="196"/>
      <c r="E43" s="198"/>
      <c r="F43" s="196"/>
    </row>
    <row r="44" spans="1:6" s="197" customFormat="1" ht="21" customHeight="1" x14ac:dyDescent="0.2">
      <c r="A44" s="196"/>
      <c r="B44" s="250" t="str">
        <f t="shared" si="1"/>
        <v/>
      </c>
      <c r="C44" s="196"/>
      <c r="E44" s="198"/>
      <c r="F44" s="196"/>
    </row>
    <row r="45" spans="1:6" s="197" customFormat="1" ht="21" customHeight="1" x14ac:dyDescent="0.2">
      <c r="A45" s="196"/>
      <c r="B45" s="250" t="str">
        <f t="shared" si="1"/>
        <v/>
      </c>
      <c r="C45" s="196"/>
      <c r="E45" s="198"/>
      <c r="F45" s="196"/>
    </row>
    <row r="46" spans="1:6" s="197" customFormat="1" ht="21" customHeight="1" x14ac:dyDescent="0.2">
      <c r="A46" s="196"/>
      <c r="B46" s="250" t="str">
        <f t="shared" si="1"/>
        <v/>
      </c>
      <c r="C46" s="196"/>
      <c r="E46" s="198"/>
      <c r="F46" s="196"/>
    </row>
    <row r="47" spans="1:6" s="197" customFormat="1" ht="21" customHeight="1" x14ac:dyDescent="0.2">
      <c r="A47" s="196"/>
      <c r="B47" s="250" t="str">
        <f t="shared" si="1"/>
        <v/>
      </c>
      <c r="C47" s="196"/>
      <c r="E47" s="198"/>
      <c r="F47" s="196"/>
    </row>
    <row r="48" spans="1:6" s="197" customFormat="1" ht="21" customHeight="1" x14ac:dyDescent="0.2">
      <c r="A48" s="196"/>
      <c r="B48" s="250" t="str">
        <f t="shared" si="1"/>
        <v/>
      </c>
      <c r="C48" s="196"/>
      <c r="E48" s="198"/>
      <c r="F48" s="196"/>
    </row>
    <row r="49" spans="1:22" s="197" customFormat="1"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s="197" customFormat="1"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s="197" customFormat="1"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105</v>
      </c>
      <c r="N51" s="224">
        <f t="shared" si="6"/>
        <v>175</v>
      </c>
      <c r="O51" s="224">
        <f t="shared" si="6"/>
        <v>140</v>
      </c>
      <c r="P51" s="224">
        <f t="shared" si="6"/>
        <v>175</v>
      </c>
      <c r="Q51" s="224">
        <f t="shared" si="6"/>
        <v>105</v>
      </c>
      <c r="R51" s="224">
        <f t="shared" si="6"/>
        <v>0</v>
      </c>
      <c r="S51" s="224">
        <f t="shared" si="6"/>
        <v>0</v>
      </c>
      <c r="T51" s="224">
        <f t="shared" si="6"/>
        <v>0</v>
      </c>
      <c r="U51" s="224">
        <f t="shared" si="6"/>
        <v>0</v>
      </c>
      <c r="V51" s="229">
        <f t="shared" ref="V51:V54" si="7">SUM(L51:U51)</f>
        <v>700</v>
      </c>
    </row>
    <row r="52" spans="1:22" s="197" customFormat="1" ht="21" customHeight="1" x14ac:dyDescent="0.25">
      <c r="A52" s="210">
        <f>COUNTA(A3:A48)</f>
        <v>20</v>
      </c>
      <c r="B52" s="248"/>
      <c r="C52" s="209"/>
      <c r="D52" s="230">
        <f>SUM(D3:D48)</f>
        <v>700</v>
      </c>
      <c r="E52" s="209"/>
      <c r="F52" s="209"/>
      <c r="G52" s="231"/>
      <c r="H52" s="217">
        <f>SUM(H3:H50)</f>
        <v>460</v>
      </c>
      <c r="I52" s="218">
        <f>H52/60</f>
        <v>7.666666666666667</v>
      </c>
      <c r="J52" s="230">
        <f>D52/I52</f>
        <v>91.304347826086953</v>
      </c>
      <c r="K52" s="212" t="s">
        <v>100</v>
      </c>
      <c r="L52" s="232">
        <f t="shared" ref="L52:U52" si="8">L51*0.07</f>
        <v>0</v>
      </c>
      <c r="M52" s="232">
        <f t="shared" si="8"/>
        <v>7.3500000000000005</v>
      </c>
      <c r="N52" s="232">
        <f t="shared" si="8"/>
        <v>12.250000000000002</v>
      </c>
      <c r="O52" s="232">
        <f t="shared" si="8"/>
        <v>9.8000000000000007</v>
      </c>
      <c r="P52" s="232">
        <f t="shared" si="8"/>
        <v>12.250000000000002</v>
      </c>
      <c r="Q52" s="232">
        <f t="shared" si="8"/>
        <v>7.3500000000000005</v>
      </c>
      <c r="R52" s="232">
        <f t="shared" si="8"/>
        <v>0</v>
      </c>
      <c r="S52" s="232">
        <f t="shared" si="8"/>
        <v>0</v>
      </c>
      <c r="T52" s="232">
        <f t="shared" si="8"/>
        <v>0</v>
      </c>
      <c r="U52" s="232">
        <f t="shared" si="8"/>
        <v>0</v>
      </c>
      <c r="V52" s="233">
        <f t="shared" si="7"/>
        <v>49.000000000000007</v>
      </c>
    </row>
    <row r="53" spans="1:22" s="197" customFormat="1"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112.35</v>
      </c>
      <c r="N53" s="232">
        <f t="shared" si="10"/>
        <v>187.25</v>
      </c>
      <c r="O53" s="232">
        <f t="shared" si="10"/>
        <v>149.80000000000001</v>
      </c>
      <c r="P53" s="232">
        <f t="shared" si="10"/>
        <v>187.25</v>
      </c>
      <c r="Q53" s="232">
        <f t="shared" si="10"/>
        <v>112.35</v>
      </c>
      <c r="R53" s="232">
        <f t="shared" si="10"/>
        <v>0</v>
      </c>
      <c r="S53" s="232">
        <f t="shared" si="10"/>
        <v>0</v>
      </c>
      <c r="T53" s="232">
        <f t="shared" si="10"/>
        <v>0</v>
      </c>
      <c r="U53" s="232">
        <f t="shared" si="10"/>
        <v>0</v>
      </c>
      <c r="V53" s="233">
        <f t="shared" si="7"/>
        <v>749.00000000000011</v>
      </c>
    </row>
    <row r="54" spans="1:22" s="197" customFormat="1"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3</v>
      </c>
      <c r="N54" s="203">
        <f t="shared" si="11"/>
        <v>5</v>
      </c>
      <c r="O54" s="203">
        <f t="shared" si="11"/>
        <v>4</v>
      </c>
      <c r="P54" s="203">
        <f t="shared" si="11"/>
        <v>5</v>
      </c>
      <c r="Q54" s="203">
        <f t="shared" si="11"/>
        <v>3</v>
      </c>
      <c r="R54" s="203">
        <f t="shared" si="11"/>
        <v>0</v>
      </c>
      <c r="S54" s="203">
        <f t="shared" si="11"/>
        <v>0</v>
      </c>
      <c r="T54" s="203">
        <f t="shared" si="11"/>
        <v>0</v>
      </c>
      <c r="U54" s="203">
        <f t="shared" si="11"/>
        <v>0</v>
      </c>
      <c r="V54" s="234">
        <f t="shared" si="7"/>
        <v>20</v>
      </c>
    </row>
    <row r="55" spans="1:22" ht="12.75" x14ac:dyDescent="0.2">
      <c r="B55" s="34"/>
      <c r="C55" s="18"/>
      <c r="E55" s="106"/>
      <c r="F55" s="18"/>
    </row>
    <row r="56" spans="1:22" ht="12.75" x14ac:dyDescent="0.2">
      <c r="B56" s="34"/>
      <c r="C56" s="18"/>
      <c r="E56" s="106"/>
      <c r="F56" s="18"/>
    </row>
    <row r="57" spans="1:22" ht="12.75" x14ac:dyDescent="0.2">
      <c r="B57" s="34"/>
      <c r="C57" s="18"/>
      <c r="E57" s="106"/>
      <c r="F57" s="18"/>
    </row>
    <row r="58" spans="1:22" ht="12.75" x14ac:dyDescent="0.2">
      <c r="B58" s="34"/>
      <c r="C58" s="18"/>
      <c r="E58" s="106"/>
      <c r="F58" s="18"/>
    </row>
    <row r="59" spans="1:22" ht="12.75" x14ac:dyDescent="0.2">
      <c r="B59" s="34"/>
      <c r="C59" s="18"/>
      <c r="E59" s="106"/>
      <c r="F59" s="18"/>
    </row>
    <row r="60" spans="1:22" ht="12.75" x14ac:dyDescent="0.2">
      <c r="B60" s="34"/>
      <c r="C60" s="18"/>
      <c r="E60" s="106"/>
      <c r="F60" s="18"/>
    </row>
    <row r="61" spans="1:22" ht="12.75" x14ac:dyDescent="0.2">
      <c r="B61" s="34"/>
      <c r="C61" s="18"/>
      <c r="E61" s="106"/>
      <c r="F61" s="18"/>
    </row>
    <row r="62" spans="1:22" ht="12.75" x14ac:dyDescent="0.2">
      <c r="B62" s="34"/>
      <c r="C62" s="18"/>
      <c r="E62" s="106"/>
      <c r="F62" s="18"/>
    </row>
    <row r="63" spans="1:22" ht="12.75" x14ac:dyDescent="0.2">
      <c r="B63" s="34"/>
      <c r="C63" s="18"/>
      <c r="E63" s="106"/>
      <c r="F63" s="18"/>
    </row>
    <row r="64" spans="1:22" ht="12.75" x14ac:dyDescent="0.2">
      <c r="B64" s="34"/>
      <c r="C64" s="18"/>
      <c r="E64" s="106"/>
      <c r="F64" s="18"/>
    </row>
    <row r="65" spans="2:6" ht="12.75" x14ac:dyDescent="0.2">
      <c r="B65" s="34"/>
      <c r="C65" s="18"/>
      <c r="E65" s="106"/>
      <c r="F65" s="18"/>
    </row>
    <row r="66" spans="2:6" ht="12.75" x14ac:dyDescent="0.2">
      <c r="B66" s="34"/>
      <c r="C66" s="18"/>
      <c r="E66" s="106"/>
      <c r="F66" s="18"/>
    </row>
    <row r="67" spans="2:6" ht="12.75" x14ac:dyDescent="0.2">
      <c r="B67" s="34"/>
      <c r="C67" s="18"/>
      <c r="E67" s="106"/>
      <c r="F67" s="18"/>
    </row>
    <row r="68" spans="2:6" ht="12.75" x14ac:dyDescent="0.2">
      <c r="B68" s="34"/>
      <c r="C68" s="18"/>
      <c r="E68" s="106"/>
      <c r="F68" s="18"/>
    </row>
    <row r="69" spans="2:6" ht="12.75" x14ac:dyDescent="0.2">
      <c r="B69" s="34"/>
      <c r="C69" s="18"/>
      <c r="E69" s="106"/>
      <c r="F69" s="18"/>
    </row>
    <row r="70" spans="2:6" ht="12.75" x14ac:dyDescent="0.2">
      <c r="B70" s="34"/>
      <c r="C70" s="18"/>
      <c r="E70" s="106"/>
      <c r="F70" s="18"/>
    </row>
    <row r="71" spans="2:6" ht="12.75" x14ac:dyDescent="0.2">
      <c r="B71" s="34"/>
      <c r="C71" s="18"/>
      <c r="E71" s="106"/>
      <c r="F71" s="18"/>
    </row>
    <row r="72" spans="2:6" ht="12.75" x14ac:dyDescent="0.2">
      <c r="B72" s="34"/>
      <c r="C72" s="18"/>
      <c r="E72" s="106"/>
      <c r="F72" s="18"/>
    </row>
    <row r="73" spans="2:6" ht="12.75" x14ac:dyDescent="0.2">
      <c r="B73" s="34"/>
      <c r="C73" s="18"/>
      <c r="E73" s="106"/>
      <c r="F73" s="18"/>
    </row>
    <row r="74" spans="2:6" ht="12.75" x14ac:dyDescent="0.2">
      <c r="B74" s="34"/>
      <c r="C74" s="18"/>
      <c r="E74" s="106"/>
      <c r="F74" s="18"/>
    </row>
    <row r="75" spans="2:6" ht="12.75" x14ac:dyDescent="0.2">
      <c r="B75" s="34"/>
      <c r="C75" s="18"/>
      <c r="E75" s="106"/>
      <c r="F75" s="18"/>
    </row>
    <row r="76" spans="2:6" ht="12.75" x14ac:dyDescent="0.2">
      <c r="B76" s="34"/>
      <c r="C76" s="18"/>
      <c r="E76" s="106"/>
      <c r="F76" s="18"/>
    </row>
    <row r="77" spans="2:6" ht="12.75" x14ac:dyDescent="0.2">
      <c r="B77" s="34"/>
      <c r="C77" s="18"/>
      <c r="E77" s="106"/>
      <c r="F77" s="18"/>
    </row>
    <row r="78" spans="2:6" ht="12.75" x14ac:dyDescent="0.2">
      <c r="B78" s="34"/>
      <c r="C78" s="18"/>
      <c r="E78" s="106"/>
      <c r="F78" s="18"/>
    </row>
    <row r="79" spans="2:6" ht="12.75" x14ac:dyDescent="0.2">
      <c r="B79" s="34"/>
      <c r="C79" s="18"/>
      <c r="E79" s="106"/>
      <c r="F79" s="18"/>
    </row>
    <row r="80" spans="2:6" ht="12.75" x14ac:dyDescent="0.2">
      <c r="B80" s="34"/>
      <c r="C80" s="18"/>
      <c r="E80" s="106"/>
      <c r="F80" s="18"/>
    </row>
    <row r="81" spans="2:6" ht="12.75" x14ac:dyDescent="0.2">
      <c r="B81" s="34"/>
      <c r="C81" s="18"/>
      <c r="E81" s="106"/>
      <c r="F81" s="18"/>
    </row>
    <row r="82" spans="2:6" ht="12.75" x14ac:dyDescent="0.2">
      <c r="B82" s="34"/>
      <c r="C82" s="18"/>
      <c r="E82" s="106"/>
      <c r="F82" s="18"/>
    </row>
    <row r="83" spans="2:6" ht="12.75" x14ac:dyDescent="0.2">
      <c r="B83" s="34"/>
      <c r="C83" s="18"/>
      <c r="E83" s="106"/>
      <c r="F83" s="18"/>
    </row>
    <row r="84" spans="2:6" ht="12.75" x14ac:dyDescent="0.2">
      <c r="B84" s="34"/>
      <c r="C84" s="18"/>
      <c r="E84" s="106"/>
      <c r="F84" s="18"/>
    </row>
    <row r="85" spans="2:6" ht="12.75" x14ac:dyDescent="0.2">
      <c r="B85" s="34"/>
      <c r="C85" s="18"/>
      <c r="E85" s="106"/>
      <c r="F85" s="18"/>
    </row>
    <row r="86" spans="2:6" ht="12.75" x14ac:dyDescent="0.2">
      <c r="B86" s="34"/>
      <c r="C86" s="18"/>
      <c r="E86" s="106"/>
      <c r="F86" s="18"/>
    </row>
    <row r="87" spans="2:6" ht="12.75" x14ac:dyDescent="0.2">
      <c r="B87" s="34"/>
      <c r="C87" s="18"/>
      <c r="E87" s="106"/>
      <c r="F87" s="18"/>
    </row>
    <row r="88" spans="2:6" ht="12.75" x14ac:dyDescent="0.2">
      <c r="B88" s="34"/>
      <c r="C88" s="18"/>
      <c r="E88" s="106"/>
      <c r="F88" s="18"/>
    </row>
    <row r="89" spans="2:6" ht="12.75" x14ac:dyDescent="0.2">
      <c r="B89" s="34"/>
      <c r="C89" s="18"/>
      <c r="E89" s="106"/>
      <c r="F89" s="18"/>
    </row>
    <row r="90" spans="2:6" ht="12.75" x14ac:dyDescent="0.2">
      <c r="B90" s="34"/>
      <c r="C90" s="18"/>
      <c r="E90" s="106"/>
      <c r="F90" s="18"/>
    </row>
    <row r="91" spans="2:6" ht="12.75" x14ac:dyDescent="0.2">
      <c r="B91" s="34"/>
      <c r="C91" s="18"/>
      <c r="E91" s="106"/>
      <c r="F91" s="18"/>
    </row>
    <row r="92" spans="2:6" ht="12.75" x14ac:dyDescent="0.2">
      <c r="B92" s="34"/>
      <c r="C92" s="18"/>
      <c r="E92" s="106"/>
      <c r="F92" s="18"/>
    </row>
    <row r="93" spans="2:6" ht="12.75" x14ac:dyDescent="0.2">
      <c r="B93" s="34"/>
      <c r="C93" s="18"/>
      <c r="E93" s="106"/>
      <c r="F93" s="18"/>
    </row>
    <row r="94" spans="2:6" ht="12.75" x14ac:dyDescent="0.2">
      <c r="B94" s="34"/>
      <c r="C94" s="18"/>
      <c r="E94" s="106"/>
      <c r="F94" s="18"/>
    </row>
    <row r="95" spans="2:6" ht="12.75" x14ac:dyDescent="0.2">
      <c r="B95" s="34"/>
      <c r="C95" s="18"/>
      <c r="E95" s="106"/>
      <c r="F95" s="18"/>
    </row>
    <row r="96" spans="2:6" ht="12.75" x14ac:dyDescent="0.2">
      <c r="B96" s="34"/>
      <c r="C96" s="18"/>
      <c r="E96" s="106"/>
      <c r="F96" s="18"/>
    </row>
    <row r="97" spans="2:6" ht="12.75" x14ac:dyDescent="0.2">
      <c r="B97" s="34"/>
      <c r="C97" s="18"/>
      <c r="E97" s="106"/>
      <c r="F97" s="18"/>
    </row>
    <row r="98" spans="2:6" ht="12.75" x14ac:dyDescent="0.2">
      <c r="B98" s="34"/>
      <c r="C98" s="18"/>
      <c r="E98" s="106"/>
      <c r="F98" s="18"/>
    </row>
    <row r="99" spans="2:6" ht="12.75" x14ac:dyDescent="0.2">
      <c r="B99" s="34"/>
      <c r="C99" s="18"/>
      <c r="E99" s="106"/>
      <c r="F99" s="18"/>
    </row>
    <row r="100" spans="2:6" ht="12.75" x14ac:dyDescent="0.2">
      <c r="B100" s="34"/>
      <c r="C100" s="18"/>
      <c r="E100" s="106"/>
      <c r="F100" s="18"/>
    </row>
    <row r="101" spans="2:6" ht="12.75" x14ac:dyDescent="0.2">
      <c r="B101" s="34"/>
      <c r="C101" s="18"/>
      <c r="E101" s="106"/>
      <c r="F101" s="18"/>
    </row>
    <row r="102" spans="2:6" ht="12.75" x14ac:dyDescent="0.2">
      <c r="B102" s="34"/>
      <c r="C102" s="18"/>
      <c r="E102" s="106"/>
      <c r="F102" s="18"/>
    </row>
    <row r="103" spans="2:6" ht="12.75" x14ac:dyDescent="0.2">
      <c r="B103" s="34"/>
      <c r="C103" s="18"/>
      <c r="E103" s="106"/>
      <c r="F103" s="18"/>
    </row>
    <row r="104" spans="2:6" ht="12.75" x14ac:dyDescent="0.2">
      <c r="B104" s="34"/>
      <c r="C104" s="18"/>
      <c r="E104" s="106"/>
      <c r="F104" s="18"/>
    </row>
    <row r="105" spans="2:6" ht="12.75" x14ac:dyDescent="0.2">
      <c r="B105" s="34"/>
      <c r="C105" s="18"/>
      <c r="E105" s="106"/>
      <c r="F105" s="18"/>
    </row>
    <row r="106" spans="2:6" ht="12.75" x14ac:dyDescent="0.2">
      <c r="B106" s="34"/>
      <c r="C106" s="18"/>
      <c r="E106" s="106"/>
      <c r="F106" s="18"/>
    </row>
    <row r="107" spans="2:6" ht="12.75" x14ac:dyDescent="0.2">
      <c r="B107" s="34"/>
      <c r="C107" s="18"/>
      <c r="E107" s="106"/>
      <c r="F107" s="18"/>
    </row>
    <row r="108" spans="2:6" ht="12.75" x14ac:dyDescent="0.2">
      <c r="B108" s="34"/>
      <c r="C108" s="18"/>
      <c r="E108" s="106"/>
      <c r="F108" s="18"/>
    </row>
    <row r="109" spans="2:6" ht="12.75" x14ac:dyDescent="0.2">
      <c r="B109" s="34"/>
      <c r="C109" s="18"/>
      <c r="E109" s="106"/>
      <c r="F109" s="18"/>
    </row>
    <row r="110" spans="2:6" ht="12.75" x14ac:dyDescent="0.2">
      <c r="B110" s="34"/>
      <c r="C110" s="18"/>
      <c r="E110" s="106"/>
      <c r="F110" s="18"/>
    </row>
    <row r="111" spans="2:6" ht="12.75" x14ac:dyDescent="0.2">
      <c r="B111" s="34"/>
      <c r="C111" s="18"/>
      <c r="E111" s="106"/>
      <c r="F111" s="18"/>
    </row>
    <row r="112" spans="2:6" ht="12.75" x14ac:dyDescent="0.2">
      <c r="B112" s="34"/>
      <c r="C112" s="18"/>
      <c r="E112" s="106"/>
      <c r="F112" s="18"/>
    </row>
    <row r="113" spans="2:6" ht="12.75" x14ac:dyDescent="0.2">
      <c r="B113" s="34"/>
      <c r="C113" s="18"/>
      <c r="E113" s="106"/>
      <c r="F113" s="18"/>
    </row>
    <row r="114" spans="2:6" ht="12.75" x14ac:dyDescent="0.2">
      <c r="B114" s="34"/>
      <c r="C114" s="18"/>
      <c r="E114" s="106"/>
      <c r="F114" s="18"/>
    </row>
    <row r="115" spans="2:6" ht="12.75" x14ac:dyDescent="0.2">
      <c r="B115" s="34"/>
      <c r="C115" s="18"/>
      <c r="E115" s="106"/>
      <c r="F115" s="18"/>
    </row>
    <row r="116" spans="2:6" ht="12.75" x14ac:dyDescent="0.2">
      <c r="B116" s="34"/>
      <c r="C116" s="18"/>
      <c r="E116" s="106"/>
      <c r="F116" s="18"/>
    </row>
    <row r="117" spans="2:6" ht="12.75" x14ac:dyDescent="0.2">
      <c r="B117" s="34"/>
      <c r="C117" s="18"/>
      <c r="E117" s="106"/>
      <c r="F117" s="18"/>
    </row>
    <row r="118" spans="2:6" ht="12.75" x14ac:dyDescent="0.2">
      <c r="B118" s="34"/>
      <c r="C118" s="18"/>
      <c r="E118" s="106"/>
      <c r="F118" s="18"/>
    </row>
    <row r="119" spans="2:6" ht="12.75" x14ac:dyDescent="0.2">
      <c r="B119" s="34"/>
      <c r="C119" s="18"/>
      <c r="E119" s="106"/>
      <c r="F119" s="18"/>
    </row>
    <row r="120" spans="2:6" ht="12.75" x14ac:dyDescent="0.2">
      <c r="B120" s="34"/>
      <c r="C120" s="18"/>
      <c r="E120" s="106"/>
      <c r="F120" s="18"/>
    </row>
    <row r="121" spans="2:6" ht="12.75" x14ac:dyDescent="0.2">
      <c r="B121" s="34"/>
      <c r="C121" s="18"/>
      <c r="E121" s="106"/>
      <c r="F121" s="18"/>
    </row>
    <row r="122" spans="2:6" ht="12.75" x14ac:dyDescent="0.2">
      <c r="B122" s="34"/>
      <c r="C122" s="18"/>
      <c r="E122" s="106"/>
      <c r="F122" s="18"/>
    </row>
    <row r="123" spans="2:6" ht="12.75" x14ac:dyDescent="0.2">
      <c r="B123" s="34"/>
      <c r="C123" s="18"/>
      <c r="E123" s="106"/>
      <c r="F123" s="18"/>
    </row>
    <row r="124" spans="2:6" ht="12.75" x14ac:dyDescent="0.2">
      <c r="B124" s="34"/>
      <c r="C124" s="18"/>
      <c r="E124" s="106"/>
      <c r="F124" s="18"/>
    </row>
    <row r="125" spans="2:6" ht="12.75" x14ac:dyDescent="0.2">
      <c r="B125" s="34"/>
      <c r="C125" s="18"/>
      <c r="E125" s="106"/>
      <c r="F125" s="18"/>
    </row>
    <row r="126" spans="2:6" ht="12.75" x14ac:dyDescent="0.2">
      <c r="B126" s="34"/>
      <c r="C126" s="18"/>
      <c r="E126" s="106"/>
      <c r="F126" s="18"/>
    </row>
    <row r="127" spans="2:6" ht="12.75" x14ac:dyDescent="0.2">
      <c r="B127" s="34"/>
      <c r="C127" s="18"/>
      <c r="E127" s="106"/>
      <c r="F127" s="18"/>
    </row>
    <row r="128" spans="2:6" ht="12.75" x14ac:dyDescent="0.2">
      <c r="B128" s="34"/>
      <c r="C128" s="18"/>
      <c r="E128" s="106"/>
      <c r="F128" s="18"/>
    </row>
    <row r="129" spans="2:6" ht="12.75" x14ac:dyDescent="0.2">
      <c r="B129" s="34"/>
      <c r="C129" s="18"/>
      <c r="E129" s="106"/>
      <c r="F129" s="18"/>
    </row>
    <row r="130" spans="2:6" ht="12.75" x14ac:dyDescent="0.2">
      <c r="B130" s="34"/>
      <c r="C130" s="18"/>
      <c r="E130" s="106"/>
      <c r="F130" s="18"/>
    </row>
    <row r="131" spans="2:6" ht="12.75" x14ac:dyDescent="0.2">
      <c r="B131" s="34"/>
      <c r="C131" s="18"/>
      <c r="E131" s="106"/>
      <c r="F131" s="18"/>
    </row>
    <row r="132" spans="2:6" ht="12.75" x14ac:dyDescent="0.2">
      <c r="B132" s="34"/>
      <c r="C132" s="18"/>
      <c r="E132" s="106"/>
      <c r="F132" s="18"/>
    </row>
    <row r="133" spans="2:6" ht="12.75" x14ac:dyDescent="0.2">
      <c r="B133" s="34"/>
      <c r="C133" s="18"/>
      <c r="E133" s="106"/>
      <c r="F133" s="18"/>
    </row>
    <row r="134" spans="2:6" ht="12.75" x14ac:dyDescent="0.2">
      <c r="B134" s="34"/>
      <c r="C134" s="18"/>
      <c r="E134" s="106"/>
      <c r="F134" s="18"/>
    </row>
    <row r="135" spans="2:6" ht="12.75" x14ac:dyDescent="0.2">
      <c r="B135" s="34"/>
      <c r="C135" s="18"/>
      <c r="E135" s="106"/>
      <c r="F135" s="18"/>
    </row>
    <row r="136" spans="2:6" ht="12.75" x14ac:dyDescent="0.2">
      <c r="B136" s="34"/>
      <c r="C136" s="18"/>
      <c r="E136" s="106"/>
      <c r="F136" s="18"/>
    </row>
    <row r="137" spans="2:6" ht="12.75" x14ac:dyDescent="0.2">
      <c r="B137" s="34"/>
      <c r="C137" s="18"/>
      <c r="E137" s="106"/>
      <c r="F137" s="18"/>
    </row>
    <row r="138" spans="2:6" ht="12.75" x14ac:dyDescent="0.2">
      <c r="B138" s="34"/>
      <c r="C138" s="18"/>
      <c r="E138" s="106"/>
      <c r="F138" s="18"/>
    </row>
    <row r="139" spans="2:6" ht="12.75" x14ac:dyDescent="0.2">
      <c r="B139" s="34"/>
      <c r="C139" s="18"/>
      <c r="E139" s="106"/>
      <c r="F139" s="18"/>
    </row>
    <row r="140" spans="2:6" ht="12.75" x14ac:dyDescent="0.2">
      <c r="B140" s="34"/>
      <c r="C140" s="18"/>
      <c r="E140" s="106"/>
      <c r="F140" s="18"/>
    </row>
    <row r="141" spans="2:6" ht="12.75" x14ac:dyDescent="0.2">
      <c r="B141" s="34"/>
      <c r="C141" s="18"/>
      <c r="E141" s="106"/>
      <c r="F141" s="18"/>
    </row>
    <row r="142" spans="2:6" ht="12.75" x14ac:dyDescent="0.2">
      <c r="B142" s="34"/>
      <c r="C142" s="18"/>
      <c r="E142" s="106"/>
      <c r="F142" s="18"/>
    </row>
    <row r="143" spans="2:6" ht="12.75" x14ac:dyDescent="0.2">
      <c r="B143" s="34"/>
      <c r="C143" s="18"/>
      <c r="E143" s="106"/>
      <c r="F143" s="18"/>
    </row>
    <row r="144" spans="2:6" ht="12.75" x14ac:dyDescent="0.2">
      <c r="B144" s="34"/>
      <c r="C144" s="18"/>
      <c r="E144" s="106"/>
      <c r="F144" s="18"/>
    </row>
    <row r="145" spans="2:6" ht="12.75" x14ac:dyDescent="0.2">
      <c r="B145" s="34"/>
      <c r="C145" s="18"/>
      <c r="E145" s="106"/>
      <c r="F145" s="18"/>
    </row>
    <row r="146" spans="2:6" ht="12.75" x14ac:dyDescent="0.2">
      <c r="B146" s="34"/>
      <c r="C146" s="18"/>
      <c r="E146" s="106"/>
      <c r="F146" s="18"/>
    </row>
    <row r="147" spans="2:6" ht="12.75" x14ac:dyDescent="0.2">
      <c r="B147" s="34"/>
      <c r="C147" s="18"/>
      <c r="E147" s="106"/>
      <c r="F147" s="18"/>
    </row>
    <row r="148" spans="2:6" ht="12.75" x14ac:dyDescent="0.2">
      <c r="B148" s="34"/>
      <c r="C148" s="18"/>
      <c r="E148" s="106"/>
      <c r="F148" s="18"/>
    </row>
    <row r="149" spans="2:6" ht="12.75" x14ac:dyDescent="0.2">
      <c r="B149" s="34"/>
      <c r="C149" s="18"/>
      <c r="E149" s="106"/>
      <c r="F149" s="18"/>
    </row>
    <row r="150" spans="2:6" ht="12.75" x14ac:dyDescent="0.2">
      <c r="B150" s="34"/>
      <c r="C150" s="18"/>
      <c r="E150" s="106"/>
      <c r="F150" s="18"/>
    </row>
    <row r="151" spans="2:6" ht="12.75" x14ac:dyDescent="0.2">
      <c r="B151" s="34"/>
      <c r="C151" s="18"/>
      <c r="E151" s="106"/>
      <c r="F151" s="18"/>
    </row>
    <row r="152" spans="2:6" ht="12.75" x14ac:dyDescent="0.2">
      <c r="B152" s="34"/>
      <c r="C152" s="18"/>
      <c r="E152" s="106"/>
      <c r="F152" s="18"/>
    </row>
    <row r="153" spans="2:6" ht="12.75" x14ac:dyDescent="0.2">
      <c r="B153" s="34"/>
      <c r="C153" s="18"/>
      <c r="E153" s="106"/>
      <c r="F153" s="18"/>
    </row>
    <row r="154" spans="2:6" ht="12.75" x14ac:dyDescent="0.2">
      <c r="B154" s="34"/>
      <c r="C154" s="18"/>
      <c r="E154" s="106"/>
      <c r="F154" s="18"/>
    </row>
    <row r="155" spans="2:6" ht="12.75" x14ac:dyDescent="0.2">
      <c r="B155" s="34"/>
      <c r="C155" s="18"/>
      <c r="E155" s="106"/>
      <c r="F155" s="18"/>
    </row>
    <row r="156" spans="2:6" ht="12.75" x14ac:dyDescent="0.2">
      <c r="B156" s="34"/>
      <c r="C156" s="18"/>
      <c r="E156" s="106"/>
      <c r="F156" s="18"/>
    </row>
    <row r="157" spans="2:6" ht="12.75" x14ac:dyDescent="0.2">
      <c r="B157" s="34"/>
      <c r="C157" s="18"/>
      <c r="E157" s="106"/>
      <c r="F157" s="18"/>
    </row>
    <row r="158" spans="2:6" ht="12.75" x14ac:dyDescent="0.2">
      <c r="B158" s="34"/>
      <c r="C158" s="18"/>
      <c r="E158" s="106"/>
      <c r="F158" s="18"/>
    </row>
    <row r="159" spans="2:6" ht="12.75" x14ac:dyDescent="0.2">
      <c r="B159" s="34"/>
      <c r="C159" s="18"/>
      <c r="E159" s="106"/>
      <c r="F159" s="18"/>
    </row>
    <row r="160" spans="2:6" ht="12.75" x14ac:dyDescent="0.2">
      <c r="B160" s="34"/>
      <c r="C160" s="18"/>
      <c r="E160" s="106"/>
      <c r="F160" s="18"/>
    </row>
    <row r="161" spans="2:6" ht="12.75" x14ac:dyDescent="0.2">
      <c r="B161" s="34"/>
      <c r="C161" s="18"/>
      <c r="E161" s="106"/>
      <c r="F161" s="18"/>
    </row>
    <row r="162" spans="2:6" ht="12.75" x14ac:dyDescent="0.2">
      <c r="B162" s="34"/>
      <c r="C162" s="18"/>
      <c r="E162" s="106"/>
      <c r="F162" s="18"/>
    </row>
    <row r="163" spans="2:6" ht="12.75" x14ac:dyDescent="0.2">
      <c r="B163" s="34"/>
      <c r="C163" s="18"/>
      <c r="E163" s="106"/>
      <c r="F163" s="18"/>
    </row>
    <row r="164" spans="2:6" ht="12.75" x14ac:dyDescent="0.2">
      <c r="B164" s="34"/>
      <c r="C164" s="18"/>
      <c r="E164" s="106"/>
      <c r="F164" s="18"/>
    </row>
    <row r="165" spans="2:6" ht="12.75" x14ac:dyDescent="0.2">
      <c r="B165" s="34"/>
      <c r="C165" s="18"/>
      <c r="E165" s="106"/>
      <c r="F165" s="18"/>
    </row>
    <row r="166" spans="2:6" ht="12.75" x14ac:dyDescent="0.2">
      <c r="B166" s="34"/>
      <c r="C166" s="18"/>
      <c r="E166" s="106"/>
      <c r="F166" s="18"/>
    </row>
    <row r="167" spans="2:6" ht="12.75" x14ac:dyDescent="0.2">
      <c r="B167" s="34"/>
      <c r="C167" s="18"/>
      <c r="E167" s="106"/>
      <c r="F167" s="18"/>
    </row>
    <row r="168" spans="2:6" ht="12.75" x14ac:dyDescent="0.2">
      <c r="B168" s="34"/>
      <c r="C168" s="18"/>
      <c r="E168" s="106"/>
      <c r="F168" s="18"/>
    </row>
    <row r="169" spans="2:6" ht="12.75" x14ac:dyDescent="0.2">
      <c r="B169" s="34"/>
      <c r="C169" s="18"/>
      <c r="E169" s="106"/>
      <c r="F169" s="18"/>
    </row>
    <row r="170" spans="2:6" ht="12.75" x14ac:dyDescent="0.2">
      <c r="B170" s="34"/>
      <c r="C170" s="18"/>
      <c r="E170" s="106"/>
      <c r="F170" s="18"/>
    </row>
    <row r="171" spans="2:6" ht="12.75" x14ac:dyDescent="0.2">
      <c r="B171" s="34"/>
      <c r="C171" s="18"/>
      <c r="E171" s="106"/>
      <c r="F171" s="18"/>
    </row>
    <row r="172" spans="2:6" ht="12.75" x14ac:dyDescent="0.2">
      <c r="B172" s="34"/>
      <c r="C172" s="18"/>
      <c r="E172" s="106"/>
      <c r="F172" s="18"/>
    </row>
    <row r="173" spans="2:6" ht="12.75" x14ac:dyDescent="0.2">
      <c r="B173" s="34"/>
      <c r="C173" s="18"/>
      <c r="E173" s="106"/>
      <c r="F173" s="18"/>
    </row>
    <row r="174" spans="2:6" ht="12.75" x14ac:dyDescent="0.2">
      <c r="B174" s="34"/>
      <c r="C174" s="18"/>
      <c r="E174" s="106"/>
      <c r="F174" s="18"/>
    </row>
    <row r="175" spans="2:6" ht="12.75" x14ac:dyDescent="0.2">
      <c r="B175" s="34"/>
      <c r="C175" s="18"/>
      <c r="E175" s="106"/>
      <c r="F175" s="18"/>
    </row>
    <row r="176" spans="2:6" ht="12.75" x14ac:dyDescent="0.2">
      <c r="B176" s="34"/>
      <c r="C176" s="18"/>
      <c r="E176" s="106"/>
      <c r="F176" s="18"/>
    </row>
    <row r="177" spans="2:6" ht="12.75" x14ac:dyDescent="0.2">
      <c r="B177" s="34"/>
      <c r="C177" s="18"/>
      <c r="E177" s="106"/>
      <c r="F177" s="18"/>
    </row>
    <row r="178" spans="2:6" ht="12.75" x14ac:dyDescent="0.2">
      <c r="B178" s="34"/>
      <c r="C178" s="18"/>
      <c r="E178" s="106"/>
      <c r="F178" s="18"/>
    </row>
    <row r="179" spans="2:6" ht="12.75" x14ac:dyDescent="0.2">
      <c r="B179" s="34"/>
      <c r="C179" s="18"/>
      <c r="E179" s="106"/>
      <c r="F179" s="18"/>
    </row>
    <row r="180" spans="2:6" ht="12.75" x14ac:dyDescent="0.2">
      <c r="B180" s="34"/>
      <c r="C180" s="18"/>
      <c r="E180" s="106"/>
      <c r="F180" s="18"/>
    </row>
    <row r="181" spans="2:6" ht="12.75" x14ac:dyDescent="0.2">
      <c r="B181" s="34"/>
      <c r="C181" s="18"/>
      <c r="E181" s="106"/>
      <c r="F181" s="18"/>
    </row>
    <row r="182" spans="2:6" ht="12.75" x14ac:dyDescent="0.2">
      <c r="B182" s="34"/>
      <c r="C182" s="18"/>
      <c r="E182" s="106"/>
      <c r="F182" s="18"/>
    </row>
    <row r="183" spans="2:6" ht="12.75" x14ac:dyDescent="0.2">
      <c r="B183" s="34"/>
      <c r="C183" s="18"/>
      <c r="E183" s="106"/>
      <c r="F183" s="18"/>
    </row>
    <row r="184" spans="2:6" ht="12.75" x14ac:dyDescent="0.2">
      <c r="B184" s="34"/>
      <c r="C184" s="18"/>
      <c r="E184" s="106"/>
      <c r="F184" s="18"/>
    </row>
    <row r="185" spans="2:6" ht="12.75" x14ac:dyDescent="0.2">
      <c r="B185" s="34"/>
      <c r="C185" s="18"/>
      <c r="E185" s="106"/>
      <c r="F185" s="18"/>
    </row>
    <row r="186" spans="2:6" ht="12.75" x14ac:dyDescent="0.2">
      <c r="B186" s="34"/>
      <c r="C186" s="18"/>
      <c r="E186" s="106"/>
      <c r="F186" s="18"/>
    </row>
    <row r="187" spans="2:6" ht="12.75" x14ac:dyDescent="0.2">
      <c r="B187" s="34"/>
      <c r="C187" s="18"/>
      <c r="E187" s="106"/>
      <c r="F187" s="18"/>
    </row>
    <row r="188" spans="2:6" ht="12.75" x14ac:dyDescent="0.2">
      <c r="B188" s="34"/>
      <c r="C188" s="18"/>
      <c r="E188" s="106"/>
      <c r="F188" s="18"/>
    </row>
    <row r="189" spans="2:6" ht="12.75" x14ac:dyDescent="0.2">
      <c r="B189" s="34"/>
      <c r="C189" s="18"/>
      <c r="E189" s="106"/>
      <c r="F189" s="18"/>
    </row>
    <row r="190" spans="2:6" ht="12.75" x14ac:dyDescent="0.2">
      <c r="B190" s="34"/>
      <c r="C190" s="18"/>
      <c r="E190" s="106"/>
      <c r="F190" s="18"/>
    </row>
    <row r="191" spans="2:6" ht="12.75" x14ac:dyDescent="0.2">
      <c r="B191" s="34"/>
      <c r="C191" s="18"/>
      <c r="E191" s="106"/>
      <c r="F191" s="18"/>
    </row>
    <row r="192" spans="2:6" ht="12.75" x14ac:dyDescent="0.2">
      <c r="B192" s="34"/>
      <c r="C192" s="18"/>
      <c r="E192" s="106"/>
      <c r="F192" s="18"/>
    </row>
    <row r="193" spans="2:6" ht="12.75" x14ac:dyDescent="0.2">
      <c r="B193" s="34"/>
      <c r="C193" s="18"/>
      <c r="E193" s="106"/>
      <c r="F193" s="18"/>
    </row>
    <row r="194" spans="2:6" ht="12.75" x14ac:dyDescent="0.2">
      <c r="B194" s="34"/>
      <c r="C194" s="18"/>
      <c r="E194" s="106"/>
      <c r="F194" s="18"/>
    </row>
    <row r="195" spans="2:6" ht="12.75" x14ac:dyDescent="0.2">
      <c r="B195" s="34"/>
      <c r="C195" s="18"/>
      <c r="E195" s="106"/>
      <c r="F195" s="18"/>
    </row>
    <row r="196" spans="2:6" ht="12.75" x14ac:dyDescent="0.2">
      <c r="B196" s="34"/>
      <c r="C196" s="18"/>
      <c r="E196" s="106"/>
      <c r="F196" s="18"/>
    </row>
    <row r="197" spans="2:6" ht="12.75" x14ac:dyDescent="0.2">
      <c r="B197" s="34"/>
      <c r="C197" s="18"/>
      <c r="E197" s="106"/>
      <c r="F197" s="18"/>
    </row>
    <row r="198" spans="2:6" ht="12.75" x14ac:dyDescent="0.2">
      <c r="B198" s="34"/>
      <c r="C198" s="18"/>
      <c r="E198" s="106"/>
      <c r="F198" s="18"/>
    </row>
    <row r="199" spans="2:6" ht="12.75" x14ac:dyDescent="0.2">
      <c r="B199" s="34"/>
      <c r="C199" s="18"/>
      <c r="E199" s="106"/>
      <c r="F199" s="18"/>
    </row>
    <row r="200" spans="2:6" ht="12.75" x14ac:dyDescent="0.2">
      <c r="B200" s="34"/>
      <c r="C200" s="18"/>
      <c r="E200" s="106"/>
      <c r="F200" s="18"/>
    </row>
    <row r="201" spans="2:6" ht="12.75" x14ac:dyDescent="0.2">
      <c r="B201" s="34"/>
      <c r="C201" s="18"/>
      <c r="E201" s="106"/>
      <c r="F201" s="18"/>
    </row>
    <row r="202" spans="2:6" ht="12.75" x14ac:dyDescent="0.2">
      <c r="B202" s="34"/>
      <c r="C202" s="18"/>
      <c r="E202" s="106"/>
      <c r="F202" s="18"/>
    </row>
    <row r="203" spans="2:6" ht="12.75" x14ac:dyDescent="0.2">
      <c r="B203" s="34"/>
      <c r="C203" s="18"/>
      <c r="E203" s="106"/>
      <c r="F203" s="18"/>
    </row>
    <row r="204" spans="2:6" ht="12.75" x14ac:dyDescent="0.2">
      <c r="B204" s="34"/>
      <c r="C204" s="18"/>
      <c r="E204" s="106"/>
      <c r="F204" s="18"/>
    </row>
    <row r="205" spans="2:6" ht="12.75" x14ac:dyDescent="0.2">
      <c r="B205" s="34"/>
      <c r="C205" s="18"/>
      <c r="E205" s="106"/>
      <c r="F205" s="18"/>
    </row>
    <row r="206" spans="2:6" ht="12.75" x14ac:dyDescent="0.2">
      <c r="B206" s="34"/>
      <c r="C206" s="18"/>
      <c r="E206" s="106"/>
      <c r="F206" s="18"/>
    </row>
    <row r="207" spans="2:6" ht="12.75" x14ac:dyDescent="0.2">
      <c r="B207" s="34"/>
      <c r="C207" s="18"/>
      <c r="E207" s="106"/>
      <c r="F207" s="18"/>
    </row>
    <row r="208" spans="2:6" ht="12.75" x14ac:dyDescent="0.2">
      <c r="B208" s="34"/>
      <c r="C208" s="18"/>
      <c r="E208" s="106"/>
      <c r="F208" s="18"/>
    </row>
    <row r="209" spans="2:6" ht="12.75" x14ac:dyDescent="0.2">
      <c r="B209" s="34"/>
      <c r="C209" s="18"/>
      <c r="E209" s="106"/>
      <c r="F209" s="18"/>
    </row>
    <row r="210" spans="2:6" ht="12.75" x14ac:dyDescent="0.2">
      <c r="B210" s="34"/>
      <c r="C210" s="18"/>
      <c r="E210" s="106"/>
      <c r="F210" s="18"/>
    </row>
    <row r="211" spans="2:6" ht="12.75" x14ac:dyDescent="0.2">
      <c r="B211" s="34"/>
      <c r="C211" s="18"/>
      <c r="E211" s="106"/>
      <c r="F211" s="18"/>
    </row>
    <row r="212" spans="2:6" ht="12.75" x14ac:dyDescent="0.2">
      <c r="B212" s="34"/>
      <c r="C212" s="18"/>
      <c r="E212" s="106"/>
      <c r="F212" s="18"/>
    </row>
    <row r="213" spans="2:6" ht="12.75" x14ac:dyDescent="0.2">
      <c r="B213" s="34"/>
      <c r="C213" s="18"/>
      <c r="E213" s="106"/>
      <c r="F213" s="18"/>
    </row>
    <row r="214" spans="2:6" ht="12.75" x14ac:dyDescent="0.2">
      <c r="B214" s="34"/>
      <c r="C214" s="18"/>
      <c r="E214" s="106"/>
      <c r="F214" s="18"/>
    </row>
    <row r="215" spans="2:6" ht="12.75" x14ac:dyDescent="0.2">
      <c r="B215" s="34"/>
      <c r="C215" s="18"/>
      <c r="E215" s="106"/>
      <c r="F215" s="18"/>
    </row>
    <row r="216" spans="2:6" ht="12.75" x14ac:dyDescent="0.2">
      <c r="B216" s="34"/>
      <c r="C216" s="18"/>
      <c r="E216" s="106"/>
      <c r="F216" s="18"/>
    </row>
    <row r="217" spans="2:6" ht="12.75" x14ac:dyDescent="0.2">
      <c r="B217" s="34"/>
      <c r="C217" s="18"/>
      <c r="E217" s="106"/>
      <c r="F217" s="18"/>
    </row>
    <row r="218" spans="2:6" ht="12.75" x14ac:dyDescent="0.2">
      <c r="B218" s="34"/>
      <c r="C218" s="18"/>
      <c r="E218" s="106"/>
      <c r="F218" s="18"/>
    </row>
    <row r="219" spans="2:6" ht="12.75" x14ac:dyDescent="0.2">
      <c r="B219" s="34"/>
      <c r="C219" s="18"/>
      <c r="E219" s="106"/>
      <c r="F219" s="18"/>
    </row>
    <row r="220" spans="2:6" ht="12.75" x14ac:dyDescent="0.2">
      <c r="B220" s="34"/>
      <c r="C220" s="18"/>
      <c r="E220" s="106"/>
      <c r="F220" s="18"/>
    </row>
    <row r="221" spans="2:6" ht="12.75" x14ac:dyDescent="0.2">
      <c r="B221" s="34"/>
      <c r="C221" s="18"/>
      <c r="E221" s="106"/>
      <c r="F221" s="18"/>
    </row>
    <row r="222" spans="2:6" ht="12.75" x14ac:dyDescent="0.2">
      <c r="B222" s="34"/>
      <c r="C222" s="18"/>
      <c r="E222" s="106"/>
      <c r="F222" s="18"/>
    </row>
    <row r="223" spans="2:6" ht="12.75" x14ac:dyDescent="0.2">
      <c r="B223" s="34"/>
      <c r="C223" s="18"/>
      <c r="E223" s="106"/>
      <c r="F223" s="18"/>
    </row>
    <row r="224" spans="2:6" ht="12.75" x14ac:dyDescent="0.2">
      <c r="B224" s="34"/>
      <c r="C224" s="18"/>
      <c r="E224" s="106"/>
      <c r="F224" s="18"/>
    </row>
    <row r="225" spans="2:6" ht="12.75" x14ac:dyDescent="0.2">
      <c r="B225" s="34"/>
      <c r="C225" s="18"/>
      <c r="E225" s="106"/>
      <c r="F225" s="18"/>
    </row>
    <row r="226" spans="2:6" ht="12.75" x14ac:dyDescent="0.2">
      <c r="B226" s="34"/>
      <c r="C226" s="18"/>
      <c r="E226" s="106"/>
      <c r="F226" s="18"/>
    </row>
    <row r="227" spans="2:6" ht="12.75" x14ac:dyDescent="0.2">
      <c r="B227" s="34"/>
      <c r="C227" s="18"/>
      <c r="E227" s="106"/>
      <c r="F227" s="18"/>
    </row>
    <row r="228" spans="2:6" ht="12.75" x14ac:dyDescent="0.2">
      <c r="B228" s="34"/>
      <c r="C228" s="18"/>
      <c r="E228" s="106"/>
      <c r="F228" s="18"/>
    </row>
    <row r="229" spans="2:6" ht="12.75" x14ac:dyDescent="0.2">
      <c r="B229" s="34"/>
      <c r="C229" s="18"/>
      <c r="E229" s="106"/>
      <c r="F229" s="18"/>
    </row>
    <row r="230" spans="2:6" ht="12.75" x14ac:dyDescent="0.2">
      <c r="B230" s="34"/>
      <c r="C230" s="18"/>
      <c r="E230" s="106"/>
      <c r="F230" s="18"/>
    </row>
    <row r="231" spans="2:6" ht="12.75" x14ac:dyDescent="0.2">
      <c r="B231" s="34"/>
      <c r="C231" s="18"/>
      <c r="E231" s="106"/>
      <c r="F231" s="18"/>
    </row>
    <row r="232" spans="2:6" ht="12.75" x14ac:dyDescent="0.2">
      <c r="B232" s="34"/>
      <c r="C232" s="18"/>
      <c r="E232" s="106"/>
      <c r="F232" s="18"/>
    </row>
    <row r="233" spans="2:6" ht="12.75" x14ac:dyDescent="0.2">
      <c r="B233" s="34"/>
      <c r="C233" s="18"/>
      <c r="E233" s="106"/>
      <c r="F233" s="18"/>
    </row>
    <row r="234" spans="2:6" ht="12.75" x14ac:dyDescent="0.2">
      <c r="B234" s="34"/>
      <c r="C234" s="18"/>
      <c r="E234" s="106"/>
      <c r="F234" s="18"/>
    </row>
    <row r="235" spans="2:6" ht="12.75" x14ac:dyDescent="0.2">
      <c r="B235" s="34"/>
      <c r="C235" s="18"/>
      <c r="E235" s="106"/>
      <c r="F235" s="18"/>
    </row>
    <row r="236" spans="2:6" ht="12.75" x14ac:dyDescent="0.2">
      <c r="B236" s="34"/>
      <c r="C236" s="18"/>
      <c r="E236" s="106"/>
      <c r="F236" s="18"/>
    </row>
    <row r="237" spans="2:6" ht="12.75" x14ac:dyDescent="0.2">
      <c r="B237" s="34"/>
      <c r="C237" s="18"/>
      <c r="E237" s="106"/>
      <c r="F237" s="18"/>
    </row>
    <row r="238" spans="2:6" ht="12.75" x14ac:dyDescent="0.2">
      <c r="B238" s="34"/>
      <c r="C238" s="18"/>
      <c r="E238" s="106"/>
      <c r="F238" s="18"/>
    </row>
    <row r="239" spans="2:6" ht="12.75" x14ac:dyDescent="0.2">
      <c r="B239" s="34"/>
      <c r="C239" s="18"/>
      <c r="E239" s="106"/>
      <c r="F239" s="18"/>
    </row>
    <row r="240" spans="2:6" ht="12.75" x14ac:dyDescent="0.2">
      <c r="B240" s="34"/>
      <c r="C240" s="18"/>
      <c r="E240" s="106"/>
      <c r="F240" s="18"/>
    </row>
    <row r="241" spans="2:6" ht="12.75" x14ac:dyDescent="0.2">
      <c r="B241" s="34"/>
      <c r="C241" s="18"/>
      <c r="E241" s="106"/>
      <c r="F241" s="18"/>
    </row>
    <row r="242" spans="2:6" ht="12.75" x14ac:dyDescent="0.2">
      <c r="B242" s="34"/>
      <c r="C242" s="18"/>
      <c r="E242" s="106"/>
      <c r="F242" s="18"/>
    </row>
    <row r="243" spans="2:6" ht="12.75" x14ac:dyDescent="0.2">
      <c r="B243" s="34"/>
      <c r="C243" s="18"/>
      <c r="E243" s="106"/>
      <c r="F243" s="18"/>
    </row>
    <row r="244" spans="2:6" ht="12.75" x14ac:dyDescent="0.2">
      <c r="B244" s="34"/>
      <c r="C244" s="18"/>
      <c r="E244" s="106"/>
      <c r="F244" s="18"/>
    </row>
    <row r="245" spans="2:6" ht="12.75" x14ac:dyDescent="0.2">
      <c r="B245" s="34"/>
      <c r="C245" s="18"/>
      <c r="E245" s="106"/>
      <c r="F245" s="18"/>
    </row>
    <row r="246" spans="2:6" ht="12.75" x14ac:dyDescent="0.2">
      <c r="B246" s="34"/>
      <c r="C246" s="18"/>
      <c r="E246" s="106"/>
      <c r="F246" s="18"/>
    </row>
    <row r="247" spans="2:6" ht="12.75" x14ac:dyDescent="0.2">
      <c r="B247" s="34"/>
      <c r="C247" s="18"/>
      <c r="E247" s="106"/>
      <c r="F247" s="18"/>
    </row>
    <row r="248" spans="2:6" ht="12.75" x14ac:dyDescent="0.2">
      <c r="B248" s="34"/>
      <c r="C248" s="18"/>
      <c r="E248" s="106"/>
      <c r="F248" s="18"/>
    </row>
    <row r="249" spans="2:6" ht="12.75" x14ac:dyDescent="0.2">
      <c r="B249" s="34"/>
      <c r="C249" s="18"/>
      <c r="E249" s="106"/>
      <c r="F249" s="18"/>
    </row>
    <row r="250" spans="2:6" ht="12.75" x14ac:dyDescent="0.2">
      <c r="B250" s="34"/>
      <c r="C250" s="18"/>
      <c r="E250" s="106"/>
      <c r="F250" s="18"/>
    </row>
    <row r="251" spans="2:6" ht="12.75" x14ac:dyDescent="0.2">
      <c r="B251" s="34"/>
      <c r="C251" s="18"/>
      <c r="E251" s="106"/>
      <c r="F251" s="18"/>
    </row>
    <row r="252" spans="2:6" ht="12.75" x14ac:dyDescent="0.2">
      <c r="B252" s="34"/>
      <c r="C252" s="18"/>
      <c r="E252" s="106"/>
      <c r="F252" s="18"/>
    </row>
    <row r="253" spans="2:6" ht="12.75" x14ac:dyDescent="0.2">
      <c r="B253" s="34"/>
      <c r="C253" s="18"/>
      <c r="E253" s="106"/>
      <c r="F253" s="18"/>
    </row>
    <row r="254" spans="2:6" ht="12.75" x14ac:dyDescent="0.2">
      <c r="B254" s="34"/>
      <c r="C254" s="18"/>
      <c r="E254" s="106"/>
      <c r="F254" s="18"/>
    </row>
    <row r="255" spans="2:6" ht="12.75" x14ac:dyDescent="0.2">
      <c r="B255" s="34"/>
      <c r="C255" s="18"/>
      <c r="E255" s="106"/>
      <c r="F255" s="18"/>
    </row>
    <row r="256" spans="2:6" ht="12.75" x14ac:dyDescent="0.2">
      <c r="B256" s="34"/>
      <c r="C256" s="18"/>
      <c r="E256" s="106"/>
      <c r="F256" s="18"/>
    </row>
    <row r="257" spans="2:6" ht="12.75" x14ac:dyDescent="0.2">
      <c r="B257" s="34"/>
      <c r="C257" s="18"/>
      <c r="E257" s="106"/>
      <c r="F257" s="18"/>
    </row>
    <row r="258" spans="2:6" ht="12.75" x14ac:dyDescent="0.2">
      <c r="B258" s="34"/>
      <c r="C258" s="18"/>
      <c r="E258" s="106"/>
      <c r="F258" s="18"/>
    </row>
    <row r="259" spans="2:6" ht="12.75" x14ac:dyDescent="0.2">
      <c r="B259" s="34"/>
      <c r="C259" s="18"/>
      <c r="E259" s="106"/>
      <c r="F259" s="18"/>
    </row>
    <row r="260" spans="2:6" ht="12.75" x14ac:dyDescent="0.2">
      <c r="B260" s="34"/>
      <c r="C260" s="18"/>
      <c r="E260" s="106"/>
      <c r="F260" s="18"/>
    </row>
    <row r="261" spans="2:6" ht="12.75" x14ac:dyDescent="0.2">
      <c r="B261" s="34"/>
      <c r="C261" s="18"/>
      <c r="E261" s="106"/>
      <c r="F261" s="18"/>
    </row>
    <row r="262" spans="2:6" ht="12.75" x14ac:dyDescent="0.2">
      <c r="B262" s="34"/>
      <c r="C262" s="18"/>
      <c r="E262" s="106"/>
      <c r="F262" s="18"/>
    </row>
    <row r="263" spans="2:6" ht="12.75" x14ac:dyDescent="0.2">
      <c r="B263" s="34"/>
      <c r="C263" s="18"/>
      <c r="E263" s="106"/>
      <c r="F263" s="18"/>
    </row>
    <row r="264" spans="2:6" ht="12.75" x14ac:dyDescent="0.2">
      <c r="B264" s="34"/>
      <c r="C264" s="18"/>
      <c r="E264" s="106"/>
      <c r="F264" s="18"/>
    </row>
    <row r="265" spans="2:6" ht="12.75" x14ac:dyDescent="0.2">
      <c r="B265" s="34"/>
      <c r="C265" s="18"/>
      <c r="E265" s="106"/>
      <c r="F265" s="18"/>
    </row>
    <row r="266" spans="2:6" ht="12.75" x14ac:dyDescent="0.2">
      <c r="B266" s="34"/>
      <c r="C266" s="18"/>
      <c r="E266" s="106"/>
      <c r="F266" s="18"/>
    </row>
    <row r="267" spans="2:6" ht="12.75" x14ac:dyDescent="0.2">
      <c r="B267" s="34"/>
      <c r="C267" s="18"/>
      <c r="E267" s="106"/>
      <c r="F267" s="18"/>
    </row>
    <row r="268" spans="2:6" ht="12.75" x14ac:dyDescent="0.2">
      <c r="B268" s="34"/>
      <c r="C268" s="18"/>
      <c r="E268" s="106"/>
      <c r="F268" s="18"/>
    </row>
    <row r="269" spans="2:6" ht="12.75" x14ac:dyDescent="0.2">
      <c r="B269" s="34"/>
      <c r="C269" s="18"/>
      <c r="E269" s="106"/>
      <c r="F269" s="18"/>
    </row>
    <row r="270" spans="2:6" ht="12.75" x14ac:dyDescent="0.2">
      <c r="B270" s="34"/>
      <c r="C270" s="18"/>
      <c r="E270" s="106"/>
      <c r="F270" s="18"/>
    </row>
    <row r="271" spans="2:6" ht="12.75" x14ac:dyDescent="0.2">
      <c r="B271" s="34"/>
      <c r="C271" s="18"/>
      <c r="E271" s="106"/>
      <c r="F271" s="18"/>
    </row>
    <row r="272" spans="2:6" ht="12.75" x14ac:dyDescent="0.2">
      <c r="B272" s="34"/>
      <c r="C272" s="18"/>
      <c r="E272" s="106"/>
      <c r="F272" s="18"/>
    </row>
    <row r="273" spans="2:6" ht="12.75" x14ac:dyDescent="0.2">
      <c r="B273" s="34"/>
      <c r="C273" s="18"/>
      <c r="E273" s="106"/>
      <c r="F273" s="18"/>
    </row>
    <row r="274" spans="2:6" ht="12.75" x14ac:dyDescent="0.2">
      <c r="B274" s="34"/>
      <c r="C274" s="18"/>
      <c r="E274" s="106"/>
      <c r="F274" s="18"/>
    </row>
    <row r="275" spans="2:6" ht="12.75" x14ac:dyDescent="0.2">
      <c r="B275" s="34"/>
      <c r="C275" s="18"/>
      <c r="E275" s="106"/>
      <c r="F275" s="18"/>
    </row>
    <row r="276" spans="2:6" ht="12.75" x14ac:dyDescent="0.2">
      <c r="B276" s="34"/>
      <c r="C276" s="18"/>
      <c r="E276" s="106"/>
      <c r="F276" s="18"/>
    </row>
    <row r="277" spans="2:6" ht="12.75" x14ac:dyDescent="0.2">
      <c r="B277" s="34"/>
      <c r="C277" s="18"/>
      <c r="E277" s="106"/>
      <c r="F277" s="18"/>
    </row>
    <row r="278" spans="2:6" ht="12.75" x14ac:dyDescent="0.2">
      <c r="B278" s="34"/>
      <c r="C278" s="18"/>
      <c r="E278" s="106"/>
      <c r="F278" s="18"/>
    </row>
    <row r="279" spans="2:6" ht="12.75" x14ac:dyDescent="0.2">
      <c r="B279" s="34"/>
      <c r="C279" s="18"/>
      <c r="E279" s="106"/>
      <c r="F279" s="18"/>
    </row>
    <row r="280" spans="2:6" ht="12.75" x14ac:dyDescent="0.2">
      <c r="B280" s="34"/>
      <c r="C280" s="18"/>
      <c r="E280" s="106"/>
      <c r="F280" s="18"/>
    </row>
    <row r="281" spans="2:6" ht="12.75" x14ac:dyDescent="0.2">
      <c r="B281" s="34"/>
      <c r="C281" s="18"/>
      <c r="E281" s="106"/>
      <c r="F281" s="18"/>
    </row>
    <row r="282" spans="2:6" ht="12.75" x14ac:dyDescent="0.2">
      <c r="B282" s="34"/>
      <c r="C282" s="18"/>
      <c r="E282" s="106"/>
      <c r="F282" s="18"/>
    </row>
    <row r="283" spans="2:6" ht="12.75" x14ac:dyDescent="0.2">
      <c r="B283" s="34"/>
      <c r="C283" s="18"/>
      <c r="E283" s="106"/>
      <c r="F283" s="18"/>
    </row>
    <row r="284" spans="2:6" ht="12.75" x14ac:dyDescent="0.2">
      <c r="B284" s="34"/>
      <c r="C284" s="18"/>
      <c r="E284" s="106"/>
      <c r="F284" s="18"/>
    </row>
    <row r="285" spans="2:6" ht="12.75" x14ac:dyDescent="0.2">
      <c r="B285" s="34"/>
      <c r="C285" s="18"/>
      <c r="E285" s="106"/>
      <c r="F285" s="18"/>
    </row>
    <row r="286" spans="2:6" ht="12.75" x14ac:dyDescent="0.2">
      <c r="B286" s="34"/>
      <c r="C286" s="18"/>
      <c r="E286" s="106"/>
      <c r="F286" s="18"/>
    </row>
    <row r="287" spans="2:6" ht="12.75" x14ac:dyDescent="0.2">
      <c r="B287" s="34"/>
      <c r="C287" s="18"/>
      <c r="E287" s="106"/>
      <c r="F287" s="18"/>
    </row>
    <row r="288" spans="2:6" ht="12.75" x14ac:dyDescent="0.2">
      <c r="B288" s="34"/>
      <c r="C288" s="18"/>
      <c r="E288" s="106"/>
      <c r="F288" s="18"/>
    </row>
    <row r="289" spans="2:6" ht="12.75" x14ac:dyDescent="0.2">
      <c r="B289" s="34"/>
      <c r="C289" s="18"/>
      <c r="E289" s="106"/>
      <c r="F289" s="18"/>
    </row>
    <row r="290" spans="2:6" ht="12.75" x14ac:dyDescent="0.2">
      <c r="B290" s="34"/>
      <c r="C290" s="18"/>
      <c r="E290" s="106"/>
      <c r="F290" s="18"/>
    </row>
    <row r="291" spans="2:6" ht="12.75" x14ac:dyDescent="0.2">
      <c r="B291" s="34"/>
      <c r="C291" s="18"/>
      <c r="E291" s="106"/>
      <c r="F291" s="18"/>
    </row>
    <row r="292" spans="2:6" ht="12.75" x14ac:dyDescent="0.2">
      <c r="B292" s="34"/>
      <c r="C292" s="18"/>
      <c r="E292" s="106"/>
      <c r="F292" s="18"/>
    </row>
    <row r="293" spans="2:6" ht="12.75" x14ac:dyDescent="0.2">
      <c r="B293" s="34"/>
      <c r="C293" s="18"/>
      <c r="E293" s="106"/>
      <c r="F293" s="18"/>
    </row>
    <row r="294" spans="2:6" ht="12.75" x14ac:dyDescent="0.2">
      <c r="B294" s="34"/>
      <c r="C294" s="18"/>
      <c r="E294" s="106"/>
      <c r="F294" s="18"/>
    </row>
    <row r="295" spans="2:6" ht="12.75" x14ac:dyDescent="0.2">
      <c r="B295" s="34"/>
      <c r="C295" s="18"/>
      <c r="E295" s="106"/>
      <c r="F295" s="18"/>
    </row>
    <row r="296" spans="2:6" ht="12.75" x14ac:dyDescent="0.2">
      <c r="B296" s="34"/>
      <c r="C296" s="18"/>
      <c r="E296" s="106"/>
      <c r="F296" s="18"/>
    </row>
    <row r="297" spans="2:6" ht="12.75" x14ac:dyDescent="0.2">
      <c r="B297" s="34"/>
      <c r="C297" s="18"/>
      <c r="E297" s="106"/>
      <c r="F297" s="18"/>
    </row>
    <row r="298" spans="2:6" ht="12.75" x14ac:dyDescent="0.2">
      <c r="B298" s="34"/>
      <c r="C298" s="18"/>
      <c r="E298" s="106"/>
      <c r="F298" s="18"/>
    </row>
    <row r="299" spans="2:6" ht="12.75" x14ac:dyDescent="0.2">
      <c r="B299" s="34"/>
      <c r="C299" s="18"/>
      <c r="E299" s="106"/>
      <c r="F299" s="18"/>
    </row>
    <row r="300" spans="2:6" ht="12.75" x14ac:dyDescent="0.2">
      <c r="B300" s="34"/>
      <c r="C300" s="18"/>
      <c r="E300" s="106"/>
      <c r="F300" s="18"/>
    </row>
    <row r="301" spans="2:6" ht="12.75" x14ac:dyDescent="0.2">
      <c r="B301" s="34"/>
      <c r="C301" s="18"/>
      <c r="E301" s="106"/>
      <c r="F301" s="18"/>
    </row>
    <row r="302" spans="2:6" ht="12.75" x14ac:dyDescent="0.2">
      <c r="B302" s="34"/>
      <c r="C302" s="18"/>
      <c r="E302" s="106"/>
      <c r="F302" s="18"/>
    </row>
    <row r="303" spans="2:6" ht="12.75" x14ac:dyDescent="0.2">
      <c r="B303" s="34"/>
      <c r="C303" s="18"/>
      <c r="E303" s="106"/>
      <c r="F303" s="18"/>
    </row>
    <row r="304" spans="2:6" ht="12.75" x14ac:dyDescent="0.2">
      <c r="B304" s="34"/>
      <c r="C304" s="18"/>
      <c r="E304" s="106"/>
      <c r="F304" s="18"/>
    </row>
    <row r="305" spans="2:6" ht="12.75" x14ac:dyDescent="0.2">
      <c r="B305" s="34"/>
      <c r="C305" s="18"/>
      <c r="E305" s="106"/>
      <c r="F305" s="18"/>
    </row>
    <row r="306" spans="2:6" ht="12.75" x14ac:dyDescent="0.2">
      <c r="B306" s="34"/>
      <c r="C306" s="18"/>
      <c r="E306" s="106"/>
      <c r="F306" s="18"/>
    </row>
    <row r="307" spans="2:6" ht="12.75" x14ac:dyDescent="0.2">
      <c r="B307" s="34"/>
      <c r="C307" s="18"/>
      <c r="E307" s="106"/>
      <c r="F307" s="18"/>
    </row>
    <row r="308" spans="2:6" ht="12.75" x14ac:dyDescent="0.2">
      <c r="B308" s="34"/>
      <c r="C308" s="18"/>
      <c r="E308" s="106"/>
      <c r="F308" s="18"/>
    </row>
    <row r="309" spans="2:6" ht="12.75" x14ac:dyDescent="0.2">
      <c r="B309" s="34"/>
      <c r="C309" s="18"/>
      <c r="E309" s="106"/>
      <c r="F309" s="18"/>
    </row>
    <row r="310" spans="2:6" ht="12.75" x14ac:dyDescent="0.2">
      <c r="B310" s="34"/>
      <c r="C310" s="18"/>
      <c r="E310" s="106"/>
      <c r="F310" s="18"/>
    </row>
    <row r="311" spans="2:6" ht="12.75" x14ac:dyDescent="0.2">
      <c r="B311" s="34"/>
      <c r="C311" s="18"/>
      <c r="E311" s="106"/>
      <c r="F311" s="18"/>
    </row>
    <row r="312" spans="2:6" ht="12.75" x14ac:dyDescent="0.2">
      <c r="B312" s="34"/>
      <c r="C312" s="18"/>
      <c r="E312" s="106"/>
      <c r="F312" s="18"/>
    </row>
    <row r="313" spans="2:6" ht="12.75" x14ac:dyDescent="0.2">
      <c r="B313" s="34"/>
      <c r="C313" s="18"/>
      <c r="E313" s="106"/>
      <c r="F313" s="18"/>
    </row>
    <row r="314" spans="2:6" ht="12.75" x14ac:dyDescent="0.2">
      <c r="B314" s="34"/>
      <c r="C314" s="18"/>
      <c r="E314" s="106"/>
      <c r="F314" s="18"/>
    </row>
    <row r="315" spans="2:6" ht="12.75" x14ac:dyDescent="0.2">
      <c r="B315" s="34"/>
      <c r="C315" s="18"/>
      <c r="E315" s="106"/>
      <c r="F315" s="18"/>
    </row>
    <row r="316" spans="2:6" ht="12.75" x14ac:dyDescent="0.2">
      <c r="B316" s="34"/>
      <c r="C316" s="18"/>
      <c r="E316" s="106"/>
      <c r="F316" s="18"/>
    </row>
    <row r="317" spans="2:6" ht="12.75" x14ac:dyDescent="0.2">
      <c r="B317" s="34"/>
      <c r="C317" s="18"/>
      <c r="E317" s="106"/>
      <c r="F317" s="18"/>
    </row>
    <row r="318" spans="2:6" ht="12.75" x14ac:dyDescent="0.2">
      <c r="B318" s="34"/>
      <c r="C318" s="18"/>
      <c r="E318" s="106"/>
      <c r="F318" s="18"/>
    </row>
    <row r="319" spans="2:6" ht="12.75" x14ac:dyDescent="0.2">
      <c r="B319" s="34"/>
      <c r="C319" s="18"/>
      <c r="E319" s="106"/>
      <c r="F319" s="18"/>
    </row>
    <row r="320" spans="2:6" ht="12.75" x14ac:dyDescent="0.2">
      <c r="B320" s="34"/>
      <c r="C320" s="18"/>
      <c r="E320" s="106"/>
      <c r="F320" s="18"/>
    </row>
    <row r="321" spans="2:6" ht="12.75" x14ac:dyDescent="0.2">
      <c r="B321" s="34"/>
      <c r="C321" s="18"/>
      <c r="E321" s="106"/>
      <c r="F321" s="18"/>
    </row>
    <row r="322" spans="2:6" ht="12.75" x14ac:dyDescent="0.2">
      <c r="B322" s="34"/>
      <c r="C322" s="18"/>
      <c r="E322" s="106"/>
      <c r="F322" s="18"/>
    </row>
    <row r="323" spans="2:6" ht="12.75" x14ac:dyDescent="0.2">
      <c r="B323" s="34"/>
      <c r="C323" s="18"/>
      <c r="E323" s="106"/>
      <c r="F323" s="18"/>
    </row>
    <row r="324" spans="2:6" ht="12.75" x14ac:dyDescent="0.2">
      <c r="B324" s="34"/>
      <c r="C324" s="18"/>
      <c r="E324" s="106"/>
      <c r="F324" s="18"/>
    </row>
    <row r="325" spans="2:6" ht="12.75" x14ac:dyDescent="0.2">
      <c r="B325" s="34"/>
      <c r="C325" s="18"/>
      <c r="E325" s="106"/>
      <c r="F325" s="18"/>
    </row>
    <row r="326" spans="2:6" ht="12.75" x14ac:dyDescent="0.2">
      <c r="B326" s="34"/>
      <c r="C326" s="18"/>
      <c r="E326" s="106"/>
      <c r="F326" s="18"/>
    </row>
    <row r="327" spans="2:6" ht="12.75" x14ac:dyDescent="0.2">
      <c r="B327" s="34"/>
      <c r="C327" s="18"/>
      <c r="E327" s="106"/>
      <c r="F327" s="18"/>
    </row>
    <row r="328" spans="2:6" ht="12.75" x14ac:dyDescent="0.2">
      <c r="B328" s="34"/>
      <c r="C328" s="18"/>
      <c r="E328" s="106"/>
      <c r="F328" s="18"/>
    </row>
    <row r="329" spans="2:6" ht="12.75" x14ac:dyDescent="0.2">
      <c r="B329" s="34"/>
      <c r="C329" s="18"/>
      <c r="E329" s="106"/>
      <c r="F329" s="18"/>
    </row>
    <row r="330" spans="2:6" ht="12.75" x14ac:dyDescent="0.2">
      <c r="B330" s="34"/>
      <c r="C330" s="18"/>
      <c r="E330" s="106"/>
      <c r="F330" s="18"/>
    </row>
    <row r="331" spans="2:6" ht="12.75" x14ac:dyDescent="0.2">
      <c r="B331" s="34"/>
      <c r="C331" s="18"/>
      <c r="E331" s="106"/>
      <c r="F331" s="18"/>
    </row>
    <row r="332" spans="2:6" ht="12.75" x14ac:dyDescent="0.2">
      <c r="B332" s="34"/>
      <c r="C332" s="18"/>
      <c r="E332" s="106"/>
      <c r="F332" s="18"/>
    </row>
    <row r="333" spans="2:6" ht="12.75" x14ac:dyDescent="0.2">
      <c r="B333" s="34"/>
      <c r="C333" s="18"/>
      <c r="E333" s="106"/>
      <c r="F333" s="18"/>
    </row>
    <row r="334" spans="2:6" ht="12.75" x14ac:dyDescent="0.2">
      <c r="B334" s="34"/>
      <c r="C334" s="18"/>
      <c r="E334" s="106"/>
      <c r="F334" s="18"/>
    </row>
    <row r="335" spans="2:6" ht="12.75" x14ac:dyDescent="0.2">
      <c r="B335" s="34"/>
      <c r="C335" s="18"/>
      <c r="E335" s="106"/>
      <c r="F335" s="18"/>
    </row>
    <row r="336" spans="2:6" ht="12.75" x14ac:dyDescent="0.2">
      <c r="B336" s="34"/>
      <c r="C336" s="18"/>
      <c r="E336" s="106"/>
      <c r="F336" s="18"/>
    </row>
    <row r="337" spans="2:6" ht="12.75" x14ac:dyDescent="0.2">
      <c r="B337" s="34"/>
      <c r="C337" s="18"/>
      <c r="E337" s="106"/>
      <c r="F337" s="18"/>
    </row>
    <row r="338" spans="2:6" ht="12.75" x14ac:dyDescent="0.2">
      <c r="B338" s="34"/>
      <c r="C338" s="18"/>
      <c r="E338" s="106"/>
      <c r="F338" s="18"/>
    </row>
    <row r="339" spans="2:6" ht="12.75" x14ac:dyDescent="0.2">
      <c r="B339" s="34"/>
      <c r="C339" s="18"/>
      <c r="E339" s="106"/>
      <c r="F339" s="18"/>
    </row>
    <row r="340" spans="2:6" ht="12.75" x14ac:dyDescent="0.2">
      <c r="B340" s="34"/>
      <c r="C340" s="18"/>
      <c r="E340" s="106"/>
      <c r="F340" s="18"/>
    </row>
    <row r="341" spans="2:6" ht="12.75" x14ac:dyDescent="0.2">
      <c r="B341" s="34"/>
      <c r="C341" s="18"/>
      <c r="E341" s="106"/>
      <c r="F341" s="18"/>
    </row>
    <row r="342" spans="2:6" ht="12.75" x14ac:dyDescent="0.2">
      <c r="B342" s="34"/>
      <c r="C342" s="18"/>
      <c r="E342" s="106"/>
      <c r="F342" s="18"/>
    </row>
    <row r="343" spans="2:6" ht="12.75" x14ac:dyDescent="0.2">
      <c r="B343" s="34"/>
      <c r="C343" s="18"/>
      <c r="E343" s="106"/>
      <c r="F343" s="18"/>
    </row>
    <row r="344" spans="2:6" ht="12.75" x14ac:dyDescent="0.2">
      <c r="B344" s="34"/>
      <c r="C344" s="18"/>
      <c r="E344" s="106"/>
      <c r="F344" s="18"/>
    </row>
    <row r="345" spans="2:6" ht="12.75" x14ac:dyDescent="0.2">
      <c r="B345" s="34"/>
      <c r="C345" s="18"/>
      <c r="E345" s="106"/>
      <c r="F345" s="18"/>
    </row>
    <row r="346" spans="2:6" ht="12.75" x14ac:dyDescent="0.2">
      <c r="B346" s="34"/>
      <c r="C346" s="18"/>
      <c r="E346" s="106"/>
      <c r="F346" s="18"/>
    </row>
    <row r="347" spans="2:6" ht="12.75" x14ac:dyDescent="0.2">
      <c r="B347" s="34"/>
      <c r="C347" s="18"/>
      <c r="E347" s="106"/>
      <c r="F347" s="18"/>
    </row>
    <row r="348" spans="2:6" ht="12.75" x14ac:dyDescent="0.2">
      <c r="B348" s="34"/>
      <c r="C348" s="18"/>
      <c r="E348" s="106"/>
      <c r="F348" s="18"/>
    </row>
    <row r="349" spans="2:6" ht="12.75" x14ac:dyDescent="0.2">
      <c r="B349" s="34"/>
      <c r="C349" s="18"/>
      <c r="E349" s="106"/>
      <c r="F349" s="18"/>
    </row>
    <row r="350" spans="2:6" ht="12.75" x14ac:dyDescent="0.2">
      <c r="B350" s="34"/>
      <c r="C350" s="18"/>
      <c r="E350" s="106"/>
      <c r="F350" s="18"/>
    </row>
    <row r="351" spans="2:6" ht="12.75" x14ac:dyDescent="0.2">
      <c r="B351" s="34"/>
      <c r="C351" s="18"/>
      <c r="E351" s="106"/>
      <c r="F351" s="18"/>
    </row>
    <row r="352" spans="2:6" ht="12.75" x14ac:dyDescent="0.2">
      <c r="B352" s="34"/>
      <c r="C352" s="18"/>
      <c r="E352" s="106"/>
      <c r="F352" s="18"/>
    </row>
    <row r="353" spans="2:6" ht="12.75" x14ac:dyDescent="0.2">
      <c r="B353" s="34"/>
      <c r="C353" s="18"/>
      <c r="E353" s="106"/>
      <c r="F353" s="18"/>
    </row>
    <row r="354" spans="2:6" ht="12.75" x14ac:dyDescent="0.2">
      <c r="B354" s="34"/>
      <c r="C354" s="18"/>
      <c r="E354" s="106"/>
      <c r="F354" s="18"/>
    </row>
    <row r="355" spans="2:6" ht="12.75" x14ac:dyDescent="0.2">
      <c r="B355" s="34"/>
      <c r="C355" s="18"/>
      <c r="E355" s="106"/>
      <c r="F355" s="18"/>
    </row>
    <row r="356" spans="2:6" ht="12.75" x14ac:dyDescent="0.2">
      <c r="B356" s="34"/>
      <c r="C356" s="18"/>
      <c r="E356" s="106"/>
      <c r="F356" s="18"/>
    </row>
    <row r="357" spans="2:6" ht="12.75" x14ac:dyDescent="0.2">
      <c r="B357" s="34"/>
      <c r="C357" s="18"/>
      <c r="E357" s="106"/>
      <c r="F357" s="18"/>
    </row>
    <row r="358" spans="2:6" ht="12.75" x14ac:dyDescent="0.2">
      <c r="B358" s="34"/>
      <c r="C358" s="18"/>
      <c r="E358" s="106"/>
      <c r="F358" s="18"/>
    </row>
    <row r="359" spans="2:6" ht="12.75" x14ac:dyDescent="0.2">
      <c r="B359" s="34"/>
      <c r="C359" s="18"/>
      <c r="E359" s="106"/>
      <c r="F359" s="18"/>
    </row>
    <row r="360" spans="2:6" ht="12.75" x14ac:dyDescent="0.2">
      <c r="B360" s="34"/>
      <c r="C360" s="18"/>
      <c r="E360" s="106"/>
      <c r="F360" s="18"/>
    </row>
    <row r="361" spans="2:6" ht="12.75" x14ac:dyDescent="0.2">
      <c r="B361" s="34"/>
      <c r="C361" s="18"/>
      <c r="E361" s="106"/>
      <c r="F361" s="18"/>
    </row>
    <row r="362" spans="2:6" ht="12.75" x14ac:dyDescent="0.2">
      <c r="B362" s="34"/>
      <c r="C362" s="18"/>
      <c r="E362" s="106"/>
      <c r="F362" s="18"/>
    </row>
    <row r="363" spans="2:6" ht="12.75" x14ac:dyDescent="0.2">
      <c r="B363" s="34"/>
      <c r="C363" s="18"/>
      <c r="E363" s="106"/>
      <c r="F363" s="18"/>
    </row>
    <row r="364" spans="2:6" ht="12.75" x14ac:dyDescent="0.2">
      <c r="B364" s="34"/>
      <c r="C364" s="18"/>
      <c r="E364" s="106"/>
      <c r="F364" s="18"/>
    </row>
    <row r="365" spans="2:6" ht="12.75" x14ac:dyDescent="0.2">
      <c r="B365" s="34"/>
      <c r="C365" s="18"/>
      <c r="E365" s="106"/>
      <c r="F365" s="18"/>
    </row>
    <row r="366" spans="2:6" ht="12.75" x14ac:dyDescent="0.2">
      <c r="B366" s="34"/>
      <c r="C366" s="18"/>
      <c r="E366" s="106"/>
      <c r="F366" s="18"/>
    </row>
    <row r="367" spans="2:6" ht="12.75" x14ac:dyDescent="0.2">
      <c r="B367" s="34"/>
      <c r="C367" s="18"/>
      <c r="E367" s="106"/>
      <c r="F367" s="18"/>
    </row>
    <row r="368" spans="2:6" ht="12.75" x14ac:dyDescent="0.2">
      <c r="B368" s="34"/>
      <c r="C368" s="18"/>
      <c r="E368" s="106"/>
      <c r="F368" s="18"/>
    </row>
    <row r="369" spans="2:6" ht="12.75" x14ac:dyDescent="0.2">
      <c r="B369" s="34"/>
      <c r="C369" s="18"/>
      <c r="E369" s="106"/>
      <c r="F369" s="18"/>
    </row>
    <row r="370" spans="2:6" ht="12.75" x14ac:dyDescent="0.2">
      <c r="B370" s="34"/>
      <c r="C370" s="18"/>
      <c r="E370" s="106"/>
      <c r="F370" s="18"/>
    </row>
    <row r="371" spans="2:6" ht="12.75" x14ac:dyDescent="0.2">
      <c r="B371" s="34"/>
      <c r="C371" s="18"/>
      <c r="E371" s="106"/>
      <c r="F371" s="18"/>
    </row>
    <row r="372" spans="2:6" ht="12.75" x14ac:dyDescent="0.2">
      <c r="B372" s="34"/>
      <c r="C372" s="18"/>
      <c r="E372" s="106"/>
      <c r="F372" s="18"/>
    </row>
    <row r="373" spans="2:6" ht="12.75" x14ac:dyDescent="0.2">
      <c r="B373" s="34"/>
      <c r="C373" s="18"/>
      <c r="E373" s="106"/>
      <c r="F373" s="18"/>
    </row>
    <row r="374" spans="2:6" ht="12.75" x14ac:dyDescent="0.2">
      <c r="B374" s="34"/>
      <c r="C374" s="18"/>
      <c r="E374" s="106"/>
      <c r="F374" s="18"/>
    </row>
    <row r="375" spans="2:6" ht="12.75" x14ac:dyDescent="0.2">
      <c r="B375" s="34"/>
      <c r="C375" s="18"/>
      <c r="E375" s="106"/>
      <c r="F375" s="18"/>
    </row>
    <row r="376" spans="2:6" ht="12.75" x14ac:dyDescent="0.2">
      <c r="B376" s="34"/>
      <c r="C376" s="18"/>
      <c r="E376" s="106"/>
      <c r="F376" s="18"/>
    </row>
    <row r="377" spans="2:6" ht="12.75" x14ac:dyDescent="0.2">
      <c r="B377" s="34"/>
      <c r="C377" s="18"/>
      <c r="E377" s="106"/>
      <c r="F377" s="18"/>
    </row>
    <row r="378" spans="2:6" ht="12.75" x14ac:dyDescent="0.2">
      <c r="B378" s="34"/>
      <c r="C378" s="18"/>
      <c r="E378" s="106"/>
      <c r="F378" s="18"/>
    </row>
    <row r="379" spans="2:6" ht="12.75" x14ac:dyDescent="0.2">
      <c r="B379" s="34"/>
      <c r="C379" s="18"/>
      <c r="E379" s="106"/>
      <c r="F379" s="18"/>
    </row>
    <row r="380" spans="2:6" ht="12.75" x14ac:dyDescent="0.2">
      <c r="B380" s="34"/>
      <c r="C380" s="18"/>
      <c r="E380" s="106"/>
      <c r="F380" s="18"/>
    </row>
    <row r="381" spans="2:6" ht="12.75" x14ac:dyDescent="0.2">
      <c r="B381" s="34"/>
      <c r="C381" s="18"/>
      <c r="E381" s="106"/>
      <c r="F381" s="18"/>
    </row>
    <row r="382" spans="2:6" ht="12.75" x14ac:dyDescent="0.2">
      <c r="B382" s="34"/>
      <c r="C382" s="18"/>
      <c r="E382" s="106"/>
      <c r="F382" s="18"/>
    </row>
    <row r="383" spans="2:6" ht="12.75" x14ac:dyDescent="0.2">
      <c r="B383" s="34"/>
      <c r="C383" s="18"/>
      <c r="E383" s="106"/>
      <c r="F383" s="18"/>
    </row>
    <row r="384" spans="2:6" ht="12.75" x14ac:dyDescent="0.2">
      <c r="B384" s="34"/>
      <c r="C384" s="18"/>
      <c r="E384" s="106"/>
      <c r="F384" s="18"/>
    </row>
    <row r="385" spans="2:6" ht="12.75" x14ac:dyDescent="0.2">
      <c r="B385" s="34"/>
      <c r="C385" s="18"/>
      <c r="E385" s="106"/>
      <c r="F385" s="18"/>
    </row>
    <row r="386" spans="2:6" ht="12.75" x14ac:dyDescent="0.2">
      <c r="B386" s="34"/>
      <c r="C386" s="18"/>
      <c r="E386" s="106"/>
      <c r="F386" s="18"/>
    </row>
    <row r="387" spans="2:6" ht="12.75" x14ac:dyDescent="0.2">
      <c r="B387" s="34"/>
      <c r="C387" s="18"/>
      <c r="E387" s="106"/>
      <c r="F387" s="18"/>
    </row>
    <row r="388" spans="2:6" ht="12.75" x14ac:dyDescent="0.2">
      <c r="B388" s="34"/>
      <c r="C388" s="18"/>
      <c r="E388" s="106"/>
      <c r="F388" s="18"/>
    </row>
    <row r="389" spans="2:6" ht="12.75" x14ac:dyDescent="0.2">
      <c r="B389" s="34"/>
      <c r="C389" s="18"/>
      <c r="E389" s="106"/>
      <c r="F389" s="18"/>
    </row>
    <row r="390" spans="2:6" ht="12.75" x14ac:dyDescent="0.2">
      <c r="B390" s="34"/>
      <c r="C390" s="18"/>
      <c r="E390" s="106"/>
      <c r="F390" s="18"/>
    </row>
    <row r="391" spans="2:6" ht="12.75" x14ac:dyDescent="0.2">
      <c r="B391" s="34"/>
      <c r="C391" s="18"/>
      <c r="E391" s="106"/>
      <c r="F391" s="18"/>
    </row>
    <row r="392" spans="2:6" ht="12.75" x14ac:dyDescent="0.2">
      <c r="B392" s="34"/>
      <c r="C392" s="18"/>
      <c r="E392" s="106"/>
      <c r="F392" s="18"/>
    </row>
    <row r="393" spans="2:6" ht="12.75" x14ac:dyDescent="0.2">
      <c r="B393" s="34"/>
      <c r="C393" s="18"/>
      <c r="E393" s="106"/>
      <c r="F393" s="18"/>
    </row>
    <row r="394" spans="2:6" ht="12.75" x14ac:dyDescent="0.2">
      <c r="B394" s="34"/>
      <c r="C394" s="18"/>
      <c r="E394" s="106"/>
      <c r="F394" s="18"/>
    </row>
    <row r="395" spans="2:6" ht="12.75" x14ac:dyDescent="0.2">
      <c r="B395" s="34"/>
      <c r="C395" s="18"/>
      <c r="E395" s="106"/>
      <c r="F395" s="18"/>
    </row>
    <row r="396" spans="2:6" ht="12.75" x14ac:dyDescent="0.2">
      <c r="B396" s="34"/>
      <c r="C396" s="18"/>
      <c r="E396" s="106"/>
      <c r="F396" s="18"/>
    </row>
    <row r="397" spans="2:6" ht="12.75" x14ac:dyDescent="0.2">
      <c r="B397" s="34"/>
      <c r="C397" s="18"/>
      <c r="E397" s="106"/>
      <c r="F397" s="18"/>
    </row>
    <row r="398" spans="2:6" ht="12.75" x14ac:dyDescent="0.2">
      <c r="B398" s="34"/>
      <c r="C398" s="18"/>
      <c r="E398" s="106"/>
      <c r="F398" s="18"/>
    </row>
    <row r="399" spans="2:6" ht="12.75" x14ac:dyDescent="0.2">
      <c r="B399" s="34"/>
      <c r="C399" s="18"/>
      <c r="E399" s="106"/>
      <c r="F399" s="18"/>
    </row>
    <row r="400" spans="2:6" ht="12.75" x14ac:dyDescent="0.2">
      <c r="B400" s="34"/>
      <c r="C400" s="18"/>
      <c r="E400" s="106"/>
      <c r="F400" s="18"/>
    </row>
    <row r="401" spans="2:6" ht="12.75" x14ac:dyDescent="0.2">
      <c r="B401" s="34"/>
      <c r="C401" s="18"/>
      <c r="E401" s="106"/>
      <c r="F401" s="18"/>
    </row>
    <row r="402" spans="2:6" ht="12.75" x14ac:dyDescent="0.2">
      <c r="B402" s="34"/>
      <c r="C402" s="18"/>
      <c r="E402" s="106"/>
      <c r="F402" s="18"/>
    </row>
    <row r="403" spans="2:6" ht="12.75" x14ac:dyDescent="0.2">
      <c r="B403" s="34"/>
      <c r="C403" s="18"/>
      <c r="E403" s="106"/>
      <c r="F403" s="18"/>
    </row>
    <row r="404" spans="2:6" ht="12.75" x14ac:dyDescent="0.2">
      <c r="B404" s="34"/>
      <c r="C404" s="18"/>
      <c r="E404" s="106"/>
      <c r="F404" s="18"/>
    </row>
    <row r="405" spans="2:6" ht="12.75" x14ac:dyDescent="0.2">
      <c r="B405" s="34"/>
      <c r="C405" s="18"/>
      <c r="E405" s="106"/>
      <c r="F405" s="18"/>
    </row>
    <row r="406" spans="2:6" ht="12.75" x14ac:dyDescent="0.2">
      <c r="B406" s="34"/>
      <c r="C406" s="18"/>
      <c r="E406" s="106"/>
      <c r="F406" s="18"/>
    </row>
    <row r="407" spans="2:6" ht="12.75" x14ac:dyDescent="0.2">
      <c r="B407" s="34"/>
      <c r="C407" s="18"/>
      <c r="E407" s="106"/>
      <c r="F407" s="18"/>
    </row>
    <row r="408" spans="2:6" ht="12.75" x14ac:dyDescent="0.2">
      <c r="B408" s="34"/>
      <c r="C408" s="18"/>
      <c r="E408" s="106"/>
      <c r="F408" s="18"/>
    </row>
    <row r="409" spans="2:6" ht="12.75" x14ac:dyDescent="0.2">
      <c r="B409" s="34"/>
      <c r="C409" s="18"/>
      <c r="E409" s="106"/>
      <c r="F409" s="18"/>
    </row>
    <row r="410" spans="2:6" ht="12.75" x14ac:dyDescent="0.2">
      <c r="B410" s="34"/>
      <c r="C410" s="18"/>
      <c r="E410" s="106"/>
      <c r="F410" s="18"/>
    </row>
    <row r="411" spans="2:6" ht="12.75" x14ac:dyDescent="0.2">
      <c r="B411" s="34"/>
      <c r="C411" s="18"/>
      <c r="E411" s="106"/>
      <c r="F411" s="18"/>
    </row>
    <row r="412" spans="2:6" ht="12.75" x14ac:dyDescent="0.2">
      <c r="B412" s="34"/>
      <c r="C412" s="18"/>
      <c r="E412" s="106"/>
      <c r="F412" s="18"/>
    </row>
    <row r="413" spans="2:6" ht="12.75" x14ac:dyDescent="0.2">
      <c r="B413" s="34"/>
      <c r="C413" s="18"/>
      <c r="E413" s="106"/>
      <c r="F413" s="18"/>
    </row>
    <row r="414" spans="2:6" ht="12.75" x14ac:dyDescent="0.2">
      <c r="B414" s="34"/>
      <c r="C414" s="18"/>
      <c r="E414" s="106"/>
      <c r="F414" s="18"/>
    </row>
    <row r="415" spans="2:6" ht="12.75" x14ac:dyDescent="0.2">
      <c r="B415" s="34"/>
      <c r="C415" s="18"/>
      <c r="E415" s="106"/>
      <c r="F415" s="18"/>
    </row>
    <row r="416" spans="2:6" ht="12.75" x14ac:dyDescent="0.2">
      <c r="B416" s="34"/>
      <c r="C416" s="18"/>
      <c r="E416" s="106"/>
      <c r="F416" s="18"/>
    </row>
    <row r="417" spans="2:6" ht="12.75" x14ac:dyDescent="0.2">
      <c r="B417" s="34"/>
      <c r="C417" s="18"/>
      <c r="E417" s="106"/>
      <c r="F417" s="18"/>
    </row>
    <row r="418" spans="2:6" ht="12.75" x14ac:dyDescent="0.2">
      <c r="B418" s="34"/>
      <c r="C418" s="18"/>
      <c r="E418" s="106"/>
      <c r="F418" s="18"/>
    </row>
    <row r="419" spans="2:6" ht="12.75" x14ac:dyDescent="0.2">
      <c r="B419" s="34"/>
      <c r="C419" s="18"/>
      <c r="E419" s="106"/>
      <c r="F419" s="18"/>
    </row>
    <row r="420" spans="2:6" ht="12.75" x14ac:dyDescent="0.2">
      <c r="B420" s="34"/>
      <c r="C420" s="18"/>
      <c r="E420" s="106"/>
      <c r="F420" s="18"/>
    </row>
    <row r="421" spans="2:6" ht="12.75" x14ac:dyDescent="0.2">
      <c r="B421" s="34"/>
      <c r="C421" s="18"/>
      <c r="E421" s="106"/>
      <c r="F421" s="18"/>
    </row>
    <row r="422" spans="2:6" ht="12.75" x14ac:dyDescent="0.2">
      <c r="B422" s="34"/>
      <c r="C422" s="18"/>
      <c r="E422" s="106"/>
      <c r="F422" s="18"/>
    </row>
    <row r="423" spans="2:6" ht="12.75" x14ac:dyDescent="0.2">
      <c r="B423" s="34"/>
      <c r="C423" s="18"/>
      <c r="E423" s="106"/>
      <c r="F423" s="18"/>
    </row>
    <row r="424" spans="2:6" ht="12.75" x14ac:dyDescent="0.2">
      <c r="B424" s="34"/>
      <c r="C424" s="18"/>
      <c r="E424" s="106"/>
      <c r="F424" s="18"/>
    </row>
    <row r="425" spans="2:6" ht="12.75" x14ac:dyDescent="0.2">
      <c r="B425" s="34"/>
      <c r="C425" s="18"/>
      <c r="E425" s="106"/>
      <c r="F425" s="18"/>
    </row>
    <row r="426" spans="2:6" ht="12.75" x14ac:dyDescent="0.2">
      <c r="B426" s="34"/>
      <c r="C426" s="18"/>
      <c r="E426" s="106"/>
      <c r="F426" s="18"/>
    </row>
    <row r="427" spans="2:6" ht="12.75" x14ac:dyDescent="0.2">
      <c r="B427" s="34"/>
      <c r="C427" s="18"/>
      <c r="E427" s="106"/>
      <c r="F427" s="18"/>
    </row>
    <row r="428" spans="2:6" ht="12.75" x14ac:dyDescent="0.2">
      <c r="B428" s="34"/>
      <c r="C428" s="18"/>
      <c r="E428" s="106"/>
      <c r="F428" s="18"/>
    </row>
    <row r="429" spans="2:6" ht="12.75" x14ac:dyDescent="0.2">
      <c r="B429" s="34"/>
      <c r="C429" s="18"/>
      <c r="E429" s="106"/>
      <c r="F429" s="18"/>
    </row>
    <row r="430" spans="2:6" ht="12.75" x14ac:dyDescent="0.2">
      <c r="B430" s="34"/>
      <c r="C430" s="18"/>
      <c r="E430" s="106"/>
      <c r="F430" s="18"/>
    </row>
    <row r="431" spans="2:6" ht="12.75" x14ac:dyDescent="0.2">
      <c r="B431" s="34"/>
      <c r="C431" s="18"/>
      <c r="E431" s="106"/>
      <c r="F431" s="18"/>
    </row>
    <row r="432" spans="2:6" ht="12.75" x14ac:dyDescent="0.2">
      <c r="B432" s="34"/>
      <c r="C432" s="18"/>
      <c r="E432" s="106"/>
      <c r="F432" s="18"/>
    </row>
    <row r="433" spans="2:6" ht="12.75" x14ac:dyDescent="0.2">
      <c r="B433" s="34"/>
      <c r="C433" s="18"/>
      <c r="E433" s="106"/>
      <c r="F433" s="18"/>
    </row>
    <row r="434" spans="2:6" ht="12.75" x14ac:dyDescent="0.2">
      <c r="B434" s="34"/>
      <c r="C434" s="18"/>
      <c r="E434" s="106"/>
      <c r="F434" s="18"/>
    </row>
    <row r="435" spans="2:6" ht="12.75" x14ac:dyDescent="0.2">
      <c r="B435" s="34"/>
      <c r="C435" s="18"/>
      <c r="E435" s="106"/>
      <c r="F435" s="18"/>
    </row>
    <row r="436" spans="2:6" ht="12.75" x14ac:dyDescent="0.2">
      <c r="B436" s="34"/>
      <c r="C436" s="18"/>
      <c r="E436" s="106"/>
      <c r="F436" s="18"/>
    </row>
    <row r="437" spans="2:6" ht="12.75" x14ac:dyDescent="0.2">
      <c r="B437" s="34"/>
      <c r="C437" s="18"/>
      <c r="E437" s="106"/>
      <c r="F437" s="18"/>
    </row>
    <row r="438" spans="2:6" ht="12.75" x14ac:dyDescent="0.2">
      <c r="B438" s="34"/>
      <c r="C438" s="18"/>
      <c r="E438" s="106"/>
      <c r="F438" s="18"/>
    </row>
    <row r="439" spans="2:6" ht="12.75" x14ac:dyDescent="0.2">
      <c r="B439" s="34"/>
      <c r="C439" s="18"/>
      <c r="E439" s="106"/>
      <c r="F439" s="18"/>
    </row>
    <row r="440" spans="2:6" ht="12.75" x14ac:dyDescent="0.2">
      <c r="B440" s="34"/>
      <c r="C440" s="18"/>
      <c r="E440" s="106"/>
      <c r="F440" s="18"/>
    </row>
    <row r="441" spans="2:6" ht="12.75" x14ac:dyDescent="0.2">
      <c r="B441" s="34"/>
      <c r="C441" s="18"/>
      <c r="E441" s="106"/>
      <c r="F441" s="18"/>
    </row>
    <row r="442" spans="2:6" ht="12.75" x14ac:dyDescent="0.2">
      <c r="B442" s="34"/>
      <c r="C442" s="18"/>
      <c r="E442" s="106"/>
      <c r="F442" s="18"/>
    </row>
    <row r="443" spans="2:6" ht="12.75" x14ac:dyDescent="0.2">
      <c r="B443" s="34"/>
      <c r="C443" s="18"/>
      <c r="E443" s="106"/>
      <c r="F443" s="18"/>
    </row>
    <row r="444" spans="2:6" ht="12.75" x14ac:dyDescent="0.2">
      <c r="B444" s="34"/>
      <c r="C444" s="18"/>
      <c r="E444" s="106"/>
      <c r="F444" s="18"/>
    </row>
    <row r="445" spans="2:6" ht="12.75" x14ac:dyDescent="0.2">
      <c r="B445" s="34"/>
      <c r="C445" s="18"/>
      <c r="E445" s="106"/>
      <c r="F445" s="18"/>
    </row>
    <row r="446" spans="2:6" ht="12.75" x14ac:dyDescent="0.2">
      <c r="B446" s="34"/>
      <c r="C446" s="18"/>
      <c r="E446" s="106"/>
      <c r="F446" s="18"/>
    </row>
    <row r="447" spans="2:6" ht="12.75" x14ac:dyDescent="0.2">
      <c r="B447" s="34"/>
      <c r="C447" s="18"/>
      <c r="E447" s="106"/>
      <c r="F447" s="18"/>
    </row>
    <row r="448" spans="2:6" ht="12.75" x14ac:dyDescent="0.2">
      <c r="B448" s="34"/>
      <c r="C448" s="18"/>
      <c r="E448" s="106"/>
      <c r="F448" s="18"/>
    </row>
    <row r="449" spans="2:6" ht="12.75" x14ac:dyDescent="0.2">
      <c r="B449" s="34"/>
      <c r="C449" s="18"/>
      <c r="E449" s="106"/>
      <c r="F449" s="18"/>
    </row>
    <row r="450" spans="2:6" ht="12.75" x14ac:dyDescent="0.2">
      <c r="B450" s="34"/>
      <c r="C450" s="18"/>
      <c r="E450" s="106"/>
      <c r="F450" s="18"/>
    </row>
    <row r="451" spans="2:6" ht="12.75" x14ac:dyDescent="0.2">
      <c r="B451" s="34"/>
      <c r="C451" s="18"/>
      <c r="E451" s="106"/>
      <c r="F451" s="18"/>
    </row>
    <row r="452" spans="2:6" ht="12.75" x14ac:dyDescent="0.2">
      <c r="B452" s="34"/>
      <c r="C452" s="18"/>
      <c r="E452" s="106"/>
      <c r="F452" s="18"/>
    </row>
    <row r="453" spans="2:6" ht="12.75" x14ac:dyDescent="0.2">
      <c r="B453" s="34"/>
      <c r="C453" s="18"/>
      <c r="E453" s="106"/>
      <c r="F453" s="18"/>
    </row>
    <row r="454" spans="2:6" ht="12.75" x14ac:dyDescent="0.2">
      <c r="B454" s="34"/>
      <c r="C454" s="18"/>
      <c r="E454" s="106"/>
      <c r="F454" s="18"/>
    </row>
    <row r="455" spans="2:6" ht="12.75" x14ac:dyDescent="0.2">
      <c r="B455" s="34"/>
      <c r="C455" s="18"/>
      <c r="E455" s="106"/>
      <c r="F455" s="18"/>
    </row>
    <row r="456" spans="2:6" ht="12.75" x14ac:dyDescent="0.2">
      <c r="B456" s="34"/>
      <c r="C456" s="18"/>
      <c r="E456" s="106"/>
      <c r="F456" s="18"/>
    </row>
    <row r="457" spans="2:6" ht="12.75" x14ac:dyDescent="0.2">
      <c r="B457" s="34"/>
      <c r="C457" s="18"/>
      <c r="E457" s="106"/>
      <c r="F457" s="18"/>
    </row>
    <row r="458" spans="2:6" ht="12.75" x14ac:dyDescent="0.2">
      <c r="B458" s="34"/>
      <c r="C458" s="18"/>
      <c r="E458" s="106"/>
      <c r="F458" s="18"/>
    </row>
    <row r="459" spans="2:6" ht="12.75" x14ac:dyDescent="0.2">
      <c r="B459" s="34"/>
      <c r="C459" s="18"/>
      <c r="E459" s="106"/>
      <c r="F459" s="18"/>
    </row>
    <row r="460" spans="2:6" ht="12.75" x14ac:dyDescent="0.2">
      <c r="B460" s="34"/>
      <c r="C460" s="18"/>
      <c r="E460" s="106"/>
      <c r="F460" s="18"/>
    </row>
    <row r="461" spans="2:6" ht="12.75" x14ac:dyDescent="0.2">
      <c r="B461" s="34"/>
      <c r="C461" s="18"/>
      <c r="E461" s="106"/>
      <c r="F461" s="18"/>
    </row>
    <row r="462" spans="2:6" ht="12.75" x14ac:dyDescent="0.2">
      <c r="B462" s="34"/>
      <c r="C462" s="18"/>
      <c r="E462" s="106"/>
      <c r="F462" s="18"/>
    </row>
    <row r="463" spans="2:6" ht="12.75" x14ac:dyDescent="0.2">
      <c r="B463" s="34"/>
      <c r="C463" s="18"/>
      <c r="E463" s="106"/>
      <c r="F463" s="18"/>
    </row>
    <row r="464" spans="2:6" ht="12.75" x14ac:dyDescent="0.2">
      <c r="B464" s="34"/>
      <c r="C464" s="18"/>
      <c r="E464" s="106"/>
      <c r="F464" s="18"/>
    </row>
    <row r="465" spans="2:6" ht="12.75" x14ac:dyDescent="0.2">
      <c r="B465" s="34"/>
      <c r="C465" s="18"/>
      <c r="E465" s="106"/>
      <c r="F465" s="18"/>
    </row>
    <row r="466" spans="2:6" ht="12.75" x14ac:dyDescent="0.2">
      <c r="B466" s="34"/>
      <c r="C466" s="18"/>
      <c r="E466" s="106"/>
      <c r="F466" s="18"/>
    </row>
    <row r="467" spans="2:6" ht="12.75" x14ac:dyDescent="0.2">
      <c r="B467" s="34"/>
      <c r="C467" s="18"/>
      <c r="E467" s="106"/>
      <c r="F467" s="18"/>
    </row>
    <row r="468" spans="2:6" ht="12.75" x14ac:dyDescent="0.2">
      <c r="B468" s="34"/>
      <c r="C468" s="18"/>
      <c r="E468" s="106"/>
      <c r="F468" s="18"/>
    </row>
    <row r="469" spans="2:6" ht="12.75" x14ac:dyDescent="0.2">
      <c r="B469" s="34"/>
      <c r="C469" s="18"/>
      <c r="E469" s="106"/>
      <c r="F469" s="18"/>
    </row>
    <row r="470" spans="2:6" ht="12.75" x14ac:dyDescent="0.2">
      <c r="B470" s="34"/>
      <c r="C470" s="18"/>
      <c r="E470" s="106"/>
      <c r="F470" s="18"/>
    </row>
    <row r="471" spans="2:6" ht="12.75" x14ac:dyDescent="0.2">
      <c r="B471" s="34"/>
      <c r="C471" s="18"/>
      <c r="E471" s="106"/>
      <c r="F471" s="18"/>
    </row>
    <row r="472" spans="2:6" ht="12.75" x14ac:dyDescent="0.2">
      <c r="B472" s="34"/>
      <c r="C472" s="18"/>
      <c r="E472" s="106"/>
      <c r="F472" s="18"/>
    </row>
    <row r="473" spans="2:6" ht="12.75" x14ac:dyDescent="0.2">
      <c r="B473" s="34"/>
      <c r="C473" s="18"/>
      <c r="E473" s="106"/>
      <c r="F473" s="18"/>
    </row>
    <row r="474" spans="2:6" ht="12.75" x14ac:dyDescent="0.2">
      <c r="B474" s="34"/>
      <c r="C474" s="18"/>
      <c r="E474" s="106"/>
      <c r="F474" s="18"/>
    </row>
    <row r="475" spans="2:6" ht="12.75" x14ac:dyDescent="0.2">
      <c r="B475" s="34"/>
      <c r="C475" s="18"/>
      <c r="E475" s="106"/>
      <c r="F475" s="18"/>
    </row>
    <row r="476" spans="2:6" ht="12.75" x14ac:dyDescent="0.2">
      <c r="B476" s="34"/>
      <c r="C476" s="18"/>
      <c r="E476" s="106"/>
      <c r="F476" s="18"/>
    </row>
    <row r="477" spans="2:6" ht="12.75" x14ac:dyDescent="0.2">
      <c r="B477" s="34"/>
      <c r="C477" s="18"/>
      <c r="E477" s="106"/>
      <c r="F477" s="18"/>
    </row>
    <row r="478" spans="2:6" ht="12.75" x14ac:dyDescent="0.2">
      <c r="B478" s="34"/>
      <c r="C478" s="18"/>
      <c r="E478" s="106"/>
      <c r="F478" s="18"/>
    </row>
    <row r="479" spans="2:6" ht="12.75" x14ac:dyDescent="0.2">
      <c r="B479" s="34"/>
      <c r="C479" s="18"/>
      <c r="E479" s="106"/>
      <c r="F479" s="18"/>
    </row>
    <row r="480" spans="2:6" ht="12.75" x14ac:dyDescent="0.2">
      <c r="B480" s="34"/>
      <c r="C480" s="18"/>
      <c r="E480" s="106"/>
      <c r="F480" s="18"/>
    </row>
    <row r="481" spans="2:6" ht="12.75" x14ac:dyDescent="0.2">
      <c r="B481" s="34"/>
      <c r="C481" s="18"/>
      <c r="E481" s="106"/>
      <c r="F481" s="18"/>
    </row>
    <row r="482" spans="2:6" ht="12.75" x14ac:dyDescent="0.2">
      <c r="B482" s="34"/>
      <c r="C482" s="18"/>
      <c r="E482" s="106"/>
      <c r="F482" s="18"/>
    </row>
    <row r="483" spans="2:6" ht="12.75" x14ac:dyDescent="0.2">
      <c r="B483" s="34"/>
      <c r="C483" s="18"/>
      <c r="E483" s="106"/>
      <c r="F483" s="18"/>
    </row>
    <row r="484" spans="2:6" ht="12.75" x14ac:dyDescent="0.2">
      <c r="B484" s="34"/>
      <c r="C484" s="18"/>
      <c r="E484" s="106"/>
      <c r="F484" s="18"/>
    </row>
    <row r="485" spans="2:6" ht="12.75" x14ac:dyDescent="0.2">
      <c r="B485" s="34"/>
      <c r="C485" s="18"/>
      <c r="E485" s="106"/>
      <c r="F485" s="18"/>
    </row>
    <row r="486" spans="2:6" ht="12.75" x14ac:dyDescent="0.2">
      <c r="B486" s="34"/>
      <c r="C486" s="18"/>
      <c r="E486" s="106"/>
      <c r="F486" s="18"/>
    </row>
    <row r="487" spans="2:6" ht="12.75" x14ac:dyDescent="0.2">
      <c r="B487" s="34"/>
      <c r="C487" s="18"/>
      <c r="E487" s="106"/>
      <c r="F487" s="18"/>
    </row>
    <row r="488" spans="2:6" ht="12.75" x14ac:dyDescent="0.2">
      <c r="B488" s="34"/>
      <c r="C488" s="18"/>
      <c r="E488" s="106"/>
      <c r="F488" s="18"/>
    </row>
    <row r="489" spans="2:6" ht="12.75" x14ac:dyDescent="0.2">
      <c r="B489" s="34"/>
      <c r="C489" s="18"/>
      <c r="E489" s="106"/>
      <c r="F489" s="18"/>
    </row>
    <row r="490" spans="2:6" ht="12.75" x14ac:dyDescent="0.2">
      <c r="B490" s="34"/>
      <c r="C490" s="18"/>
      <c r="E490" s="106"/>
      <c r="F490" s="18"/>
    </row>
    <row r="491" spans="2:6" ht="12.75" x14ac:dyDescent="0.2">
      <c r="B491" s="34"/>
      <c r="C491" s="18"/>
      <c r="E491" s="106"/>
      <c r="F491" s="18"/>
    </row>
    <row r="492" spans="2:6" ht="12.75" x14ac:dyDescent="0.2">
      <c r="B492" s="34"/>
      <c r="C492" s="18"/>
      <c r="E492" s="106"/>
      <c r="F492" s="18"/>
    </row>
    <row r="493" spans="2:6" ht="12.75" x14ac:dyDescent="0.2">
      <c r="B493" s="34"/>
      <c r="C493" s="18"/>
      <c r="E493" s="106"/>
      <c r="F493" s="18"/>
    </row>
    <row r="494" spans="2:6" ht="12.75" x14ac:dyDescent="0.2">
      <c r="B494" s="34"/>
      <c r="C494" s="18"/>
      <c r="E494" s="106"/>
      <c r="F494" s="18"/>
    </row>
    <row r="495" spans="2:6" ht="12.75" x14ac:dyDescent="0.2">
      <c r="B495" s="34"/>
      <c r="C495" s="18"/>
      <c r="E495" s="106"/>
      <c r="F495" s="18"/>
    </row>
    <row r="496" spans="2:6" ht="12.75" x14ac:dyDescent="0.2">
      <c r="B496" s="34"/>
      <c r="C496" s="18"/>
      <c r="E496" s="106"/>
      <c r="F496" s="18"/>
    </row>
    <row r="497" spans="2:6" ht="12.75" x14ac:dyDescent="0.2">
      <c r="B497" s="34"/>
      <c r="C497" s="18"/>
      <c r="E497" s="106"/>
      <c r="F497" s="18"/>
    </row>
    <row r="498" spans="2:6" ht="12.75" x14ac:dyDescent="0.2">
      <c r="B498" s="34"/>
      <c r="C498" s="18"/>
      <c r="E498" s="106"/>
      <c r="F498" s="18"/>
    </row>
    <row r="499" spans="2:6" ht="12.75" x14ac:dyDescent="0.2">
      <c r="B499" s="34"/>
      <c r="C499" s="18"/>
      <c r="E499" s="106"/>
      <c r="F499" s="18"/>
    </row>
    <row r="500" spans="2:6" ht="12.75" x14ac:dyDescent="0.2">
      <c r="B500" s="34"/>
      <c r="C500" s="18"/>
      <c r="E500" s="106"/>
      <c r="F500" s="18"/>
    </row>
    <row r="501" spans="2:6" ht="12.75" x14ac:dyDescent="0.2">
      <c r="B501" s="34"/>
      <c r="C501" s="18"/>
      <c r="E501" s="106"/>
      <c r="F501" s="18"/>
    </row>
    <row r="502" spans="2:6" ht="12.75" x14ac:dyDescent="0.2">
      <c r="B502" s="34"/>
      <c r="C502" s="18"/>
      <c r="E502" s="106"/>
      <c r="F502" s="18"/>
    </row>
    <row r="503" spans="2:6" ht="12.75" x14ac:dyDescent="0.2">
      <c r="B503" s="34"/>
      <c r="C503" s="18"/>
      <c r="E503" s="106"/>
      <c r="F503" s="18"/>
    </row>
    <row r="504" spans="2:6" ht="12.75" x14ac:dyDescent="0.2">
      <c r="B504" s="34"/>
      <c r="C504" s="18"/>
      <c r="E504" s="106"/>
      <c r="F504" s="18"/>
    </row>
    <row r="505" spans="2:6" ht="12.75" x14ac:dyDescent="0.2">
      <c r="B505" s="34"/>
      <c r="C505" s="18"/>
      <c r="E505" s="106"/>
      <c r="F505" s="18"/>
    </row>
    <row r="506" spans="2:6" ht="12.75" x14ac:dyDescent="0.2">
      <c r="B506" s="34"/>
      <c r="C506" s="18"/>
      <c r="E506" s="106"/>
      <c r="F506" s="18"/>
    </row>
    <row r="507" spans="2:6" ht="12.75" x14ac:dyDescent="0.2">
      <c r="B507" s="34"/>
      <c r="C507" s="18"/>
      <c r="E507" s="106"/>
      <c r="F507" s="18"/>
    </row>
    <row r="508" spans="2:6" ht="12.75" x14ac:dyDescent="0.2">
      <c r="B508" s="34"/>
      <c r="C508" s="18"/>
      <c r="E508" s="106"/>
      <c r="F508" s="18"/>
    </row>
    <row r="509" spans="2:6" ht="12.75" x14ac:dyDescent="0.2">
      <c r="B509" s="34"/>
      <c r="C509" s="18"/>
      <c r="E509" s="106"/>
      <c r="F509" s="18"/>
    </row>
    <row r="510" spans="2:6" ht="12.75" x14ac:dyDescent="0.2">
      <c r="B510" s="34"/>
      <c r="C510" s="18"/>
      <c r="E510" s="106"/>
      <c r="F510" s="18"/>
    </row>
    <row r="511" spans="2:6" ht="12.75" x14ac:dyDescent="0.2">
      <c r="B511" s="34"/>
      <c r="C511" s="18"/>
      <c r="E511" s="106"/>
      <c r="F511" s="18"/>
    </row>
    <row r="512" spans="2:6" ht="12.75" x14ac:dyDescent="0.2">
      <c r="B512" s="34"/>
      <c r="C512" s="18"/>
      <c r="E512" s="106"/>
      <c r="F512" s="18"/>
    </row>
    <row r="513" spans="2:6" ht="12.75" x14ac:dyDescent="0.2">
      <c r="B513" s="34"/>
      <c r="C513" s="18"/>
      <c r="E513" s="106"/>
      <c r="F513" s="18"/>
    </row>
    <row r="514" spans="2:6" ht="12.75" x14ac:dyDescent="0.2">
      <c r="B514" s="34"/>
      <c r="C514" s="18"/>
      <c r="E514" s="106"/>
      <c r="F514" s="18"/>
    </row>
    <row r="515" spans="2:6" ht="12.75" x14ac:dyDescent="0.2">
      <c r="B515" s="34"/>
      <c r="C515" s="18"/>
      <c r="E515" s="106"/>
      <c r="F515" s="18"/>
    </row>
    <row r="516" spans="2:6" ht="12.75" x14ac:dyDescent="0.2">
      <c r="B516" s="34"/>
      <c r="C516" s="18"/>
      <c r="E516" s="106"/>
      <c r="F516" s="18"/>
    </row>
    <row r="517" spans="2:6" ht="12.75" x14ac:dyDescent="0.2">
      <c r="B517" s="34"/>
      <c r="C517" s="18"/>
      <c r="E517" s="106"/>
      <c r="F517" s="18"/>
    </row>
    <row r="518" spans="2:6" ht="12.75" x14ac:dyDescent="0.2">
      <c r="B518" s="34"/>
      <c r="C518" s="18"/>
      <c r="E518" s="106"/>
      <c r="F518" s="18"/>
    </row>
    <row r="519" spans="2:6" ht="12.75" x14ac:dyDescent="0.2">
      <c r="B519" s="34"/>
      <c r="C519" s="18"/>
      <c r="E519" s="106"/>
      <c r="F519" s="18"/>
    </row>
    <row r="520" spans="2:6" ht="12.75" x14ac:dyDescent="0.2">
      <c r="B520" s="34"/>
      <c r="C520" s="18"/>
      <c r="E520" s="106"/>
      <c r="F520" s="18"/>
    </row>
    <row r="521" spans="2:6" ht="12.75" x14ac:dyDescent="0.2">
      <c r="B521" s="34"/>
      <c r="C521" s="18"/>
      <c r="E521" s="106"/>
      <c r="F521" s="18"/>
    </row>
    <row r="522" spans="2:6" ht="12.75" x14ac:dyDescent="0.2">
      <c r="B522" s="34"/>
      <c r="C522" s="18"/>
      <c r="E522" s="106"/>
      <c r="F522" s="18"/>
    </row>
    <row r="523" spans="2:6" ht="12.75" x14ac:dyDescent="0.2">
      <c r="B523" s="34"/>
      <c r="C523" s="18"/>
      <c r="E523" s="106"/>
      <c r="F523" s="18"/>
    </row>
    <row r="524" spans="2:6" ht="12.75" x14ac:dyDescent="0.2">
      <c r="B524" s="34"/>
      <c r="C524" s="18"/>
      <c r="E524" s="106"/>
      <c r="F524" s="18"/>
    </row>
    <row r="525" spans="2:6" ht="12.75" x14ac:dyDescent="0.2">
      <c r="B525" s="34"/>
      <c r="C525" s="18"/>
      <c r="E525" s="106"/>
      <c r="F525" s="18"/>
    </row>
    <row r="526" spans="2:6" ht="12.75" x14ac:dyDescent="0.2">
      <c r="B526" s="34"/>
      <c r="C526" s="18"/>
      <c r="E526" s="106"/>
      <c r="F526" s="18"/>
    </row>
    <row r="527" spans="2:6" ht="12.75" x14ac:dyDescent="0.2">
      <c r="B527" s="34"/>
      <c r="C527" s="18"/>
      <c r="E527" s="106"/>
      <c r="F527" s="18"/>
    </row>
    <row r="528" spans="2:6" ht="12.75" x14ac:dyDescent="0.2">
      <c r="B528" s="34"/>
      <c r="C528" s="18"/>
      <c r="E528" s="106"/>
      <c r="F528" s="18"/>
    </row>
    <row r="529" spans="2:6" ht="12.75" x14ac:dyDescent="0.2">
      <c r="B529" s="34"/>
      <c r="C529" s="18"/>
      <c r="E529" s="106"/>
      <c r="F529" s="18"/>
    </row>
    <row r="530" spans="2:6" ht="12.75" x14ac:dyDescent="0.2">
      <c r="B530" s="34"/>
      <c r="C530" s="18"/>
      <c r="E530" s="106"/>
      <c r="F530" s="18"/>
    </row>
    <row r="531" spans="2:6" ht="12.75" x14ac:dyDescent="0.2">
      <c r="B531" s="34"/>
      <c r="C531" s="18"/>
      <c r="E531" s="106"/>
      <c r="F531" s="18"/>
    </row>
    <row r="532" spans="2:6" ht="12.75" x14ac:dyDescent="0.2">
      <c r="B532" s="34"/>
      <c r="C532" s="18"/>
      <c r="E532" s="106"/>
      <c r="F532" s="18"/>
    </row>
    <row r="533" spans="2:6" ht="12.75" x14ac:dyDescent="0.2">
      <c r="B533" s="34"/>
      <c r="C533" s="18"/>
      <c r="E533" s="106"/>
      <c r="F533" s="18"/>
    </row>
    <row r="534" spans="2:6" ht="12.75" x14ac:dyDescent="0.2">
      <c r="B534" s="34"/>
      <c r="C534" s="18"/>
      <c r="E534" s="106"/>
      <c r="F534" s="18"/>
    </row>
    <row r="535" spans="2:6" ht="12.75" x14ac:dyDescent="0.2">
      <c r="B535" s="34"/>
      <c r="C535" s="18"/>
      <c r="E535" s="106"/>
      <c r="F535" s="18"/>
    </row>
    <row r="536" spans="2:6" ht="12.75" x14ac:dyDescent="0.2">
      <c r="B536" s="34"/>
      <c r="C536" s="18"/>
      <c r="E536" s="106"/>
      <c r="F536" s="18"/>
    </row>
    <row r="537" spans="2:6" ht="12.75" x14ac:dyDescent="0.2">
      <c r="B537" s="34"/>
      <c r="C537" s="18"/>
      <c r="E537" s="106"/>
      <c r="F537" s="18"/>
    </row>
    <row r="538" spans="2:6" ht="12.75" x14ac:dyDescent="0.2">
      <c r="B538" s="34"/>
      <c r="C538" s="18"/>
      <c r="E538" s="106"/>
      <c r="F538" s="18"/>
    </row>
    <row r="539" spans="2:6" ht="12.75" x14ac:dyDescent="0.2">
      <c r="B539" s="34"/>
      <c r="C539" s="18"/>
      <c r="E539" s="106"/>
      <c r="F539" s="18"/>
    </row>
    <row r="540" spans="2:6" ht="12.75" x14ac:dyDescent="0.2">
      <c r="B540" s="34"/>
      <c r="C540" s="18"/>
      <c r="E540" s="106"/>
      <c r="F540" s="18"/>
    </row>
    <row r="541" spans="2:6" ht="12.75" x14ac:dyDescent="0.2">
      <c r="B541" s="34"/>
      <c r="C541" s="18"/>
      <c r="E541" s="106"/>
      <c r="F541" s="18"/>
    </row>
    <row r="542" spans="2:6" ht="12.75" x14ac:dyDescent="0.2">
      <c r="B542" s="34"/>
      <c r="C542" s="18"/>
      <c r="E542" s="106"/>
      <c r="F542" s="18"/>
    </row>
    <row r="543" spans="2:6" ht="12.75" x14ac:dyDescent="0.2">
      <c r="B543" s="34"/>
      <c r="C543" s="18"/>
      <c r="E543" s="106"/>
      <c r="F543" s="18"/>
    </row>
    <row r="544" spans="2:6" ht="12.75" x14ac:dyDescent="0.2">
      <c r="B544" s="34"/>
      <c r="C544" s="18"/>
      <c r="E544" s="106"/>
      <c r="F544" s="18"/>
    </row>
    <row r="545" spans="2:6" ht="12.75" x14ac:dyDescent="0.2">
      <c r="B545" s="34"/>
      <c r="C545" s="18"/>
      <c r="E545" s="106"/>
      <c r="F545" s="18"/>
    </row>
    <row r="546" spans="2:6" ht="12.75" x14ac:dyDescent="0.2">
      <c r="B546" s="34"/>
      <c r="C546" s="18"/>
      <c r="E546" s="106"/>
      <c r="F546" s="18"/>
    </row>
    <row r="547" spans="2:6" ht="12.75" x14ac:dyDescent="0.2">
      <c r="B547" s="34"/>
      <c r="C547" s="18"/>
      <c r="E547" s="106"/>
      <c r="F547" s="18"/>
    </row>
    <row r="548" spans="2:6" ht="12.75" x14ac:dyDescent="0.2">
      <c r="B548" s="34"/>
      <c r="C548" s="18"/>
      <c r="E548" s="106"/>
      <c r="F548" s="18"/>
    </row>
    <row r="549" spans="2:6" ht="12.75" x14ac:dyDescent="0.2">
      <c r="B549" s="34"/>
      <c r="C549" s="18"/>
      <c r="E549" s="106"/>
      <c r="F549" s="18"/>
    </row>
    <row r="550" spans="2:6" ht="12.75" x14ac:dyDescent="0.2">
      <c r="B550" s="34"/>
      <c r="C550" s="18"/>
      <c r="E550" s="106"/>
      <c r="F550" s="18"/>
    </row>
    <row r="551" spans="2:6" ht="12.75" x14ac:dyDescent="0.2">
      <c r="B551" s="34"/>
      <c r="C551" s="18"/>
      <c r="E551" s="106"/>
      <c r="F551" s="18"/>
    </row>
    <row r="552" spans="2:6" ht="12.75" x14ac:dyDescent="0.2">
      <c r="B552" s="34"/>
      <c r="C552" s="18"/>
      <c r="E552" s="106"/>
      <c r="F552" s="18"/>
    </row>
    <row r="553" spans="2:6" ht="12.75" x14ac:dyDescent="0.2">
      <c r="B553" s="34"/>
      <c r="C553" s="18"/>
      <c r="E553" s="106"/>
      <c r="F553" s="18"/>
    </row>
    <row r="554" spans="2:6" ht="12.75" x14ac:dyDescent="0.2">
      <c r="B554" s="34"/>
      <c r="C554" s="18"/>
      <c r="E554" s="106"/>
      <c r="F554" s="18"/>
    </row>
    <row r="555" spans="2:6" ht="12.75" x14ac:dyDescent="0.2">
      <c r="B555" s="34"/>
      <c r="C555" s="18"/>
      <c r="E555" s="106"/>
      <c r="F555" s="18"/>
    </row>
    <row r="556" spans="2:6" ht="12.75" x14ac:dyDescent="0.2">
      <c r="B556" s="34"/>
      <c r="C556" s="18"/>
      <c r="E556" s="106"/>
      <c r="F556" s="18"/>
    </row>
    <row r="557" spans="2:6" ht="12.75" x14ac:dyDescent="0.2">
      <c r="B557" s="34"/>
      <c r="C557" s="18"/>
      <c r="E557" s="106"/>
      <c r="F557" s="18"/>
    </row>
    <row r="558" spans="2:6" ht="12.75" x14ac:dyDescent="0.2">
      <c r="B558" s="34"/>
      <c r="C558" s="18"/>
      <c r="E558" s="106"/>
      <c r="F558" s="18"/>
    </row>
    <row r="559" spans="2:6" ht="12.75" x14ac:dyDescent="0.2">
      <c r="B559" s="34"/>
      <c r="C559" s="18"/>
      <c r="E559" s="106"/>
      <c r="F559" s="18"/>
    </row>
    <row r="560" spans="2:6" ht="12.75" x14ac:dyDescent="0.2">
      <c r="B560" s="34"/>
      <c r="C560" s="18"/>
      <c r="E560" s="106"/>
      <c r="F560" s="18"/>
    </row>
    <row r="561" spans="2:6" ht="12.75" x14ac:dyDescent="0.2">
      <c r="B561" s="34"/>
      <c r="C561" s="18"/>
      <c r="E561" s="106"/>
      <c r="F561" s="18"/>
    </row>
    <row r="562" spans="2:6" ht="12.75" x14ac:dyDescent="0.2">
      <c r="B562" s="34"/>
      <c r="C562" s="18"/>
      <c r="E562" s="106"/>
      <c r="F562" s="18"/>
    </row>
    <row r="563" spans="2:6" ht="12.75" x14ac:dyDescent="0.2">
      <c r="B563" s="34"/>
      <c r="C563" s="18"/>
      <c r="E563" s="106"/>
      <c r="F563" s="18"/>
    </row>
    <row r="564" spans="2:6" ht="12.75" x14ac:dyDescent="0.2">
      <c r="B564" s="34"/>
      <c r="C564" s="18"/>
      <c r="E564" s="106"/>
      <c r="F564" s="18"/>
    </row>
    <row r="565" spans="2:6" ht="12.75" x14ac:dyDescent="0.2">
      <c r="B565" s="34"/>
      <c r="C565" s="18"/>
      <c r="E565" s="106"/>
      <c r="F565" s="18"/>
    </row>
    <row r="566" spans="2:6" ht="12.75" x14ac:dyDescent="0.2">
      <c r="B566" s="34"/>
      <c r="C566" s="18"/>
      <c r="E566" s="106"/>
      <c r="F566" s="18"/>
    </row>
    <row r="567" spans="2:6" ht="12.75" x14ac:dyDescent="0.2">
      <c r="B567" s="34"/>
      <c r="C567" s="18"/>
      <c r="E567" s="106"/>
      <c r="F567" s="18"/>
    </row>
    <row r="568" spans="2:6" ht="12.75" x14ac:dyDescent="0.2">
      <c r="B568" s="34"/>
      <c r="C568" s="18"/>
      <c r="E568" s="106"/>
      <c r="F568" s="18"/>
    </row>
    <row r="569" spans="2:6" ht="12.75" x14ac:dyDescent="0.2">
      <c r="B569" s="34"/>
      <c r="C569" s="18"/>
      <c r="E569" s="106"/>
      <c r="F569" s="18"/>
    </row>
    <row r="570" spans="2:6" ht="12.75" x14ac:dyDescent="0.2">
      <c r="B570" s="34"/>
      <c r="C570" s="18"/>
      <c r="E570" s="106"/>
      <c r="F570" s="18"/>
    </row>
    <row r="571" spans="2:6" ht="12.75" x14ac:dyDescent="0.2">
      <c r="B571" s="34"/>
      <c r="C571" s="18"/>
      <c r="E571" s="106"/>
      <c r="F571" s="18"/>
    </row>
    <row r="572" spans="2:6" ht="12.75" x14ac:dyDescent="0.2">
      <c r="B572" s="34"/>
      <c r="C572" s="18"/>
      <c r="E572" s="106"/>
      <c r="F572" s="18"/>
    </row>
    <row r="573" spans="2:6" ht="12.75" x14ac:dyDescent="0.2">
      <c r="B573" s="34"/>
      <c r="C573" s="18"/>
      <c r="E573" s="106"/>
      <c r="F573" s="18"/>
    </row>
    <row r="574" spans="2:6" ht="12.75" x14ac:dyDescent="0.2">
      <c r="B574" s="34"/>
      <c r="C574" s="18"/>
      <c r="E574" s="106"/>
      <c r="F574" s="18"/>
    </row>
    <row r="575" spans="2:6" ht="12.75" x14ac:dyDescent="0.2">
      <c r="B575" s="34"/>
      <c r="C575" s="18"/>
      <c r="E575" s="106"/>
      <c r="F575" s="18"/>
    </row>
    <row r="576" spans="2:6" ht="12.75" x14ac:dyDescent="0.2">
      <c r="B576" s="34"/>
      <c r="C576" s="18"/>
      <c r="E576" s="106"/>
      <c r="F576" s="18"/>
    </row>
    <row r="577" spans="2:6" ht="12.75" x14ac:dyDescent="0.2">
      <c r="B577" s="34"/>
      <c r="C577" s="18"/>
      <c r="E577" s="106"/>
      <c r="F577" s="18"/>
    </row>
    <row r="578" spans="2:6" ht="12.75" x14ac:dyDescent="0.2">
      <c r="B578" s="34"/>
      <c r="C578" s="18"/>
      <c r="E578" s="106"/>
      <c r="F578" s="18"/>
    </row>
    <row r="579" spans="2:6" ht="12.75" x14ac:dyDescent="0.2">
      <c r="B579" s="34"/>
      <c r="C579" s="18"/>
      <c r="E579" s="106"/>
      <c r="F579" s="18"/>
    </row>
    <row r="580" spans="2:6" ht="12.75" x14ac:dyDescent="0.2">
      <c r="B580" s="34"/>
      <c r="C580" s="18"/>
      <c r="E580" s="106"/>
      <c r="F580" s="18"/>
    </row>
    <row r="581" spans="2:6" ht="12.75" x14ac:dyDescent="0.2">
      <c r="B581" s="34"/>
      <c r="C581" s="18"/>
      <c r="E581" s="106"/>
      <c r="F581" s="18"/>
    </row>
    <row r="582" spans="2:6" ht="12.75" x14ac:dyDescent="0.2">
      <c r="B582" s="34"/>
      <c r="C582" s="18"/>
      <c r="E582" s="106"/>
      <c r="F582" s="18"/>
    </row>
    <row r="583" spans="2:6" ht="12.75" x14ac:dyDescent="0.2">
      <c r="B583" s="34"/>
      <c r="C583" s="18"/>
      <c r="E583" s="106"/>
      <c r="F583" s="18"/>
    </row>
    <row r="584" spans="2:6" ht="12.75" x14ac:dyDescent="0.2">
      <c r="B584" s="34"/>
      <c r="C584" s="18"/>
      <c r="E584" s="106"/>
      <c r="F584" s="18"/>
    </row>
    <row r="585" spans="2:6" ht="12.75" x14ac:dyDescent="0.2">
      <c r="B585" s="34"/>
      <c r="C585" s="18"/>
      <c r="E585" s="106"/>
      <c r="F585" s="18"/>
    </row>
    <row r="586" spans="2:6" ht="12.75" x14ac:dyDescent="0.2">
      <c r="B586" s="34"/>
      <c r="C586" s="18"/>
      <c r="E586" s="106"/>
      <c r="F586" s="18"/>
    </row>
    <row r="587" spans="2:6" ht="12.75" x14ac:dyDescent="0.2">
      <c r="B587" s="34"/>
      <c r="C587" s="18"/>
      <c r="E587" s="106"/>
      <c r="F587" s="18"/>
    </row>
    <row r="588" spans="2:6" ht="12.75" x14ac:dyDescent="0.2">
      <c r="B588" s="34"/>
      <c r="C588" s="18"/>
      <c r="E588" s="106"/>
      <c r="F588" s="18"/>
    </row>
    <row r="589" spans="2:6" ht="12.75" x14ac:dyDescent="0.2">
      <c r="B589" s="34"/>
      <c r="C589" s="18"/>
      <c r="E589" s="106"/>
      <c r="F589" s="18"/>
    </row>
    <row r="590" spans="2:6" ht="12.75" x14ac:dyDescent="0.2">
      <c r="B590" s="34"/>
      <c r="C590" s="18"/>
      <c r="E590" s="106"/>
      <c r="F590" s="18"/>
    </row>
    <row r="591" spans="2:6" ht="12.75" x14ac:dyDescent="0.2">
      <c r="B591" s="34"/>
      <c r="C591" s="18"/>
      <c r="E591" s="106"/>
      <c r="F591" s="18"/>
    </row>
    <row r="592" spans="2:6" ht="12.75" x14ac:dyDescent="0.2">
      <c r="B592" s="34"/>
      <c r="C592" s="18"/>
      <c r="E592" s="106"/>
      <c r="F592" s="18"/>
    </row>
    <row r="593" spans="2:6" ht="12.75" x14ac:dyDescent="0.2">
      <c r="B593" s="34"/>
      <c r="C593" s="18"/>
      <c r="E593" s="106"/>
      <c r="F593" s="18"/>
    </row>
    <row r="594" spans="2:6" ht="12.75" x14ac:dyDescent="0.2">
      <c r="B594" s="34"/>
      <c r="C594" s="18"/>
      <c r="E594" s="106"/>
      <c r="F594" s="18"/>
    </row>
    <row r="595" spans="2:6" ht="12.75" x14ac:dyDescent="0.2">
      <c r="B595" s="34"/>
      <c r="C595" s="18"/>
      <c r="E595" s="106"/>
      <c r="F595" s="18"/>
    </row>
    <row r="596" spans="2:6" ht="12.75" x14ac:dyDescent="0.2">
      <c r="B596" s="34"/>
      <c r="C596" s="18"/>
      <c r="E596" s="106"/>
      <c r="F596" s="18"/>
    </row>
    <row r="597" spans="2:6" ht="12.75" x14ac:dyDescent="0.2">
      <c r="B597" s="34"/>
      <c r="C597" s="18"/>
      <c r="E597" s="106"/>
      <c r="F597" s="18"/>
    </row>
    <row r="598" spans="2:6" ht="12.75" x14ac:dyDescent="0.2">
      <c r="B598" s="34"/>
      <c r="C598" s="18"/>
      <c r="E598" s="106"/>
      <c r="F598" s="18"/>
    </row>
    <row r="599" spans="2:6" ht="12.75" x14ac:dyDescent="0.2">
      <c r="B599" s="34"/>
      <c r="C599" s="18"/>
      <c r="E599" s="106"/>
      <c r="F599" s="18"/>
    </row>
    <row r="600" spans="2:6" ht="12.75" x14ac:dyDescent="0.2">
      <c r="B600" s="34"/>
      <c r="C600" s="18"/>
      <c r="E600" s="106"/>
      <c r="F600" s="18"/>
    </row>
    <row r="601" spans="2:6" ht="12.75" x14ac:dyDescent="0.2">
      <c r="B601" s="34"/>
      <c r="C601" s="18"/>
      <c r="E601" s="106"/>
      <c r="F601" s="18"/>
    </row>
    <row r="602" spans="2:6" ht="12.75" x14ac:dyDescent="0.2">
      <c r="B602" s="34"/>
      <c r="C602" s="18"/>
      <c r="E602" s="106"/>
      <c r="F602" s="18"/>
    </row>
    <row r="603" spans="2:6" ht="12.75" x14ac:dyDescent="0.2">
      <c r="B603" s="34"/>
      <c r="C603" s="18"/>
      <c r="E603" s="106"/>
      <c r="F603" s="18"/>
    </row>
    <row r="604" spans="2:6" ht="12.75" x14ac:dyDescent="0.2">
      <c r="B604" s="34"/>
      <c r="C604" s="18"/>
      <c r="E604" s="106"/>
      <c r="F604" s="18"/>
    </row>
    <row r="605" spans="2:6" ht="12.75" x14ac:dyDescent="0.2">
      <c r="B605" s="34"/>
      <c r="C605" s="18"/>
      <c r="E605" s="106"/>
      <c r="F605" s="18"/>
    </row>
    <row r="606" spans="2:6" ht="12.75" x14ac:dyDescent="0.2">
      <c r="B606" s="34"/>
      <c r="C606" s="18"/>
      <c r="E606" s="106"/>
      <c r="F606" s="18"/>
    </row>
    <row r="607" spans="2:6" ht="12.75" x14ac:dyDescent="0.2">
      <c r="B607" s="34"/>
      <c r="C607" s="18"/>
      <c r="E607" s="106"/>
      <c r="F607" s="18"/>
    </row>
    <row r="608" spans="2:6" ht="12.75" x14ac:dyDescent="0.2">
      <c r="B608" s="34"/>
      <c r="C608" s="18"/>
      <c r="E608" s="106"/>
      <c r="F608" s="18"/>
    </row>
    <row r="609" spans="2:6" ht="12.75" x14ac:dyDescent="0.2">
      <c r="B609" s="34"/>
      <c r="C609" s="18"/>
      <c r="E609" s="106"/>
      <c r="F609" s="18"/>
    </row>
    <row r="610" spans="2:6" ht="12.75" x14ac:dyDescent="0.2">
      <c r="B610" s="34"/>
      <c r="C610" s="18"/>
      <c r="E610" s="106"/>
      <c r="F610" s="18"/>
    </row>
    <row r="611" spans="2:6" ht="12.75" x14ac:dyDescent="0.2">
      <c r="B611" s="34"/>
      <c r="C611" s="18"/>
      <c r="E611" s="106"/>
      <c r="F611" s="18"/>
    </row>
    <row r="612" spans="2:6" ht="12.75" x14ac:dyDescent="0.2">
      <c r="B612" s="34"/>
      <c r="C612" s="18"/>
      <c r="E612" s="106"/>
      <c r="F612" s="18"/>
    </row>
    <row r="613" spans="2:6" ht="12.75" x14ac:dyDescent="0.2">
      <c r="B613" s="34"/>
      <c r="C613" s="18"/>
      <c r="E613" s="106"/>
      <c r="F613" s="18"/>
    </row>
    <row r="614" spans="2:6" ht="12.75" x14ac:dyDescent="0.2">
      <c r="B614" s="34"/>
      <c r="C614" s="18"/>
      <c r="E614" s="106"/>
      <c r="F614" s="18"/>
    </row>
    <row r="615" spans="2:6" ht="12.75" x14ac:dyDescent="0.2">
      <c r="B615" s="34"/>
      <c r="C615" s="18"/>
      <c r="E615" s="106"/>
      <c r="F615" s="18"/>
    </row>
    <row r="616" spans="2:6" ht="12.75" x14ac:dyDescent="0.2">
      <c r="B616" s="34"/>
      <c r="C616" s="18"/>
      <c r="E616" s="106"/>
      <c r="F616" s="18"/>
    </row>
    <row r="617" spans="2:6" ht="12.75" x14ac:dyDescent="0.2">
      <c r="B617" s="34"/>
      <c r="C617" s="18"/>
      <c r="E617" s="106"/>
      <c r="F617" s="18"/>
    </row>
    <row r="618" spans="2:6" ht="12.75" x14ac:dyDescent="0.2">
      <c r="B618" s="34"/>
      <c r="C618" s="18"/>
      <c r="E618" s="106"/>
      <c r="F618" s="18"/>
    </row>
    <row r="619" spans="2:6" ht="12.75" x14ac:dyDescent="0.2">
      <c r="B619" s="34"/>
      <c r="C619" s="18"/>
      <c r="E619" s="106"/>
      <c r="F619" s="18"/>
    </row>
    <row r="620" spans="2:6" ht="12.75" x14ac:dyDescent="0.2">
      <c r="B620" s="34"/>
      <c r="C620" s="18"/>
      <c r="E620" s="106"/>
      <c r="F620" s="18"/>
    </row>
    <row r="621" spans="2:6" ht="12.75" x14ac:dyDescent="0.2">
      <c r="B621" s="34"/>
      <c r="C621" s="18"/>
      <c r="E621" s="106"/>
      <c r="F621" s="18"/>
    </row>
    <row r="622" spans="2:6" ht="12.75" x14ac:dyDescent="0.2">
      <c r="B622" s="34"/>
      <c r="C622" s="18"/>
      <c r="E622" s="106"/>
      <c r="F622" s="18"/>
    </row>
    <row r="623" spans="2:6" ht="12.75" x14ac:dyDescent="0.2">
      <c r="B623" s="34"/>
      <c r="C623" s="18"/>
      <c r="E623" s="106"/>
      <c r="F623" s="18"/>
    </row>
    <row r="624" spans="2:6" ht="12.75" x14ac:dyDescent="0.2">
      <c r="B624" s="34"/>
      <c r="C624" s="18"/>
      <c r="E624" s="106"/>
      <c r="F624" s="18"/>
    </row>
    <row r="625" spans="2:6" ht="12.75" x14ac:dyDescent="0.2">
      <c r="B625" s="34"/>
      <c r="C625" s="18"/>
      <c r="E625" s="106"/>
      <c r="F625" s="18"/>
    </row>
    <row r="626" spans="2:6" ht="12.75" x14ac:dyDescent="0.2">
      <c r="B626" s="34"/>
      <c r="C626" s="18"/>
      <c r="E626" s="106"/>
      <c r="F626" s="18"/>
    </row>
    <row r="627" spans="2:6" ht="12.75" x14ac:dyDescent="0.2">
      <c r="B627" s="34"/>
      <c r="C627" s="18"/>
      <c r="E627" s="106"/>
      <c r="F627" s="18"/>
    </row>
    <row r="628" spans="2:6" ht="12.75" x14ac:dyDescent="0.2">
      <c r="B628" s="34"/>
      <c r="C628" s="18"/>
      <c r="E628" s="106"/>
      <c r="F628" s="18"/>
    </row>
    <row r="629" spans="2:6" ht="12.75" x14ac:dyDescent="0.2">
      <c r="B629" s="34"/>
      <c r="C629" s="18"/>
      <c r="E629" s="106"/>
      <c r="F629" s="18"/>
    </row>
    <row r="630" spans="2:6" ht="12.75" x14ac:dyDescent="0.2">
      <c r="B630" s="34"/>
      <c r="C630" s="18"/>
      <c r="E630" s="106"/>
      <c r="F630" s="18"/>
    </row>
    <row r="631" spans="2:6" ht="12.75" x14ac:dyDescent="0.2">
      <c r="B631" s="34"/>
      <c r="C631" s="18"/>
      <c r="E631" s="106"/>
      <c r="F631" s="18"/>
    </row>
    <row r="632" spans="2:6" ht="12.75" x14ac:dyDescent="0.2">
      <c r="B632" s="34"/>
      <c r="C632" s="18"/>
      <c r="E632" s="106"/>
      <c r="F632" s="18"/>
    </row>
    <row r="633" spans="2:6" ht="12.75" x14ac:dyDescent="0.2">
      <c r="B633" s="34"/>
      <c r="C633" s="18"/>
      <c r="E633" s="106"/>
      <c r="F633" s="18"/>
    </row>
    <row r="634" spans="2:6" ht="12.75" x14ac:dyDescent="0.2">
      <c r="B634" s="34"/>
      <c r="C634" s="18"/>
      <c r="E634" s="106"/>
      <c r="F634" s="18"/>
    </row>
    <row r="635" spans="2:6" ht="12.75" x14ac:dyDescent="0.2">
      <c r="B635" s="34"/>
      <c r="C635" s="18"/>
      <c r="E635" s="106"/>
      <c r="F635" s="18"/>
    </row>
    <row r="636" spans="2:6" ht="12.75" x14ac:dyDescent="0.2">
      <c r="B636" s="34"/>
      <c r="C636" s="18"/>
      <c r="E636" s="106"/>
      <c r="F636" s="18"/>
    </row>
    <row r="637" spans="2:6" ht="12.75" x14ac:dyDescent="0.2">
      <c r="B637" s="34"/>
      <c r="C637" s="18"/>
      <c r="E637" s="106"/>
      <c r="F637" s="18"/>
    </row>
    <row r="638" spans="2:6" ht="12.75" x14ac:dyDescent="0.2">
      <c r="B638" s="34"/>
      <c r="C638" s="18"/>
      <c r="E638" s="106"/>
      <c r="F638" s="18"/>
    </row>
    <row r="639" spans="2:6" ht="12.75" x14ac:dyDescent="0.2">
      <c r="B639" s="34"/>
      <c r="C639" s="18"/>
      <c r="E639" s="106"/>
      <c r="F639" s="18"/>
    </row>
    <row r="640" spans="2:6" ht="12.75" x14ac:dyDescent="0.2">
      <c r="B640" s="34"/>
      <c r="C640" s="18"/>
      <c r="E640" s="106"/>
      <c r="F640" s="18"/>
    </row>
    <row r="641" spans="2:6" ht="12.75" x14ac:dyDescent="0.2">
      <c r="B641" s="34"/>
      <c r="C641" s="18"/>
      <c r="E641" s="106"/>
      <c r="F641" s="18"/>
    </row>
    <row r="642" spans="2:6" ht="12.75" x14ac:dyDescent="0.2">
      <c r="B642" s="34"/>
      <c r="C642" s="18"/>
      <c r="E642" s="106"/>
      <c r="F642" s="18"/>
    </row>
    <row r="643" spans="2:6" ht="12.75" x14ac:dyDescent="0.2">
      <c r="B643" s="34"/>
      <c r="C643" s="18"/>
      <c r="E643" s="106"/>
      <c r="F643" s="18"/>
    </row>
    <row r="644" spans="2:6" ht="12.75" x14ac:dyDescent="0.2">
      <c r="B644" s="34"/>
      <c r="C644" s="18"/>
      <c r="E644" s="106"/>
      <c r="F644" s="18"/>
    </row>
    <row r="645" spans="2:6" ht="12.75" x14ac:dyDescent="0.2">
      <c r="B645" s="34"/>
      <c r="C645" s="18"/>
      <c r="E645" s="106"/>
      <c r="F645" s="18"/>
    </row>
    <row r="646" spans="2:6" ht="12.75" x14ac:dyDescent="0.2">
      <c r="B646" s="34"/>
      <c r="C646" s="18"/>
      <c r="E646" s="106"/>
      <c r="F646" s="18"/>
    </row>
    <row r="647" spans="2:6" ht="12.75" x14ac:dyDescent="0.2">
      <c r="B647" s="34"/>
      <c r="C647" s="18"/>
      <c r="E647" s="106"/>
      <c r="F647" s="18"/>
    </row>
    <row r="648" spans="2:6" ht="12.75" x14ac:dyDescent="0.2">
      <c r="B648" s="34"/>
      <c r="C648" s="18"/>
      <c r="E648" s="106"/>
      <c r="F648" s="18"/>
    </row>
    <row r="649" spans="2:6" ht="12.75" x14ac:dyDescent="0.2">
      <c r="B649" s="34"/>
      <c r="C649" s="18"/>
      <c r="E649" s="106"/>
      <c r="F649" s="18"/>
    </row>
    <row r="650" spans="2:6" ht="12.75" x14ac:dyDescent="0.2">
      <c r="B650" s="34"/>
      <c r="C650" s="18"/>
      <c r="E650" s="106"/>
      <c r="F650" s="18"/>
    </row>
    <row r="651" spans="2:6" ht="12.75" x14ac:dyDescent="0.2">
      <c r="B651" s="34"/>
      <c r="C651" s="18"/>
      <c r="E651" s="106"/>
      <c r="F651" s="18"/>
    </row>
    <row r="652" spans="2:6" ht="12.75" x14ac:dyDescent="0.2">
      <c r="B652" s="34"/>
      <c r="C652" s="18"/>
      <c r="E652" s="106"/>
      <c r="F652" s="18"/>
    </row>
    <row r="653" spans="2:6" ht="12.75" x14ac:dyDescent="0.2">
      <c r="B653" s="34"/>
      <c r="C653" s="18"/>
      <c r="E653" s="106"/>
      <c r="F653" s="18"/>
    </row>
    <row r="654" spans="2:6" ht="12.75" x14ac:dyDescent="0.2">
      <c r="B654" s="34"/>
      <c r="C654" s="18"/>
      <c r="E654" s="106"/>
      <c r="F654" s="18"/>
    </row>
    <row r="655" spans="2:6" ht="12.75" x14ac:dyDescent="0.2">
      <c r="B655" s="34"/>
      <c r="C655" s="18"/>
      <c r="E655" s="106"/>
      <c r="F655" s="18"/>
    </row>
    <row r="656" spans="2:6" ht="12.75" x14ac:dyDescent="0.2">
      <c r="B656" s="34"/>
      <c r="C656" s="18"/>
      <c r="E656" s="106"/>
      <c r="F656" s="18"/>
    </row>
    <row r="657" spans="2:6" ht="12.75" x14ac:dyDescent="0.2">
      <c r="B657" s="34"/>
      <c r="C657" s="18"/>
      <c r="E657" s="106"/>
      <c r="F657" s="18"/>
    </row>
    <row r="658" spans="2:6" ht="12.75" x14ac:dyDescent="0.2">
      <c r="B658" s="34"/>
      <c r="C658" s="18"/>
      <c r="E658" s="106"/>
      <c r="F658" s="18"/>
    </row>
    <row r="659" spans="2:6" ht="12.75" x14ac:dyDescent="0.2">
      <c r="B659" s="34"/>
      <c r="C659" s="18"/>
      <c r="E659" s="106"/>
      <c r="F659" s="18"/>
    </row>
    <row r="660" spans="2:6" ht="12.75" x14ac:dyDescent="0.2">
      <c r="B660" s="34"/>
      <c r="C660" s="18"/>
      <c r="E660" s="106"/>
      <c r="F660" s="18"/>
    </row>
    <row r="661" spans="2:6" ht="12.75" x14ac:dyDescent="0.2">
      <c r="B661" s="34"/>
      <c r="C661" s="18"/>
      <c r="E661" s="106"/>
      <c r="F661" s="18"/>
    </row>
    <row r="662" spans="2:6" ht="12.75" x14ac:dyDescent="0.2">
      <c r="B662" s="34"/>
      <c r="C662" s="18"/>
      <c r="E662" s="106"/>
      <c r="F662" s="18"/>
    </row>
    <row r="663" spans="2:6" ht="12.75" x14ac:dyDescent="0.2">
      <c r="B663" s="34"/>
      <c r="C663" s="18"/>
      <c r="E663" s="106"/>
      <c r="F663" s="18"/>
    </row>
    <row r="664" spans="2:6" ht="12.75" x14ac:dyDescent="0.2">
      <c r="B664" s="34"/>
      <c r="C664" s="18"/>
      <c r="E664" s="106"/>
      <c r="F664" s="18"/>
    </row>
    <row r="665" spans="2:6" ht="12.75" x14ac:dyDescent="0.2">
      <c r="B665" s="34"/>
      <c r="C665" s="18"/>
      <c r="E665" s="106"/>
      <c r="F665" s="18"/>
    </row>
    <row r="666" spans="2:6" ht="12.75" x14ac:dyDescent="0.2">
      <c r="B666" s="34"/>
      <c r="C666" s="18"/>
      <c r="E666" s="106"/>
      <c r="F666" s="18"/>
    </row>
    <row r="667" spans="2:6" ht="12.75" x14ac:dyDescent="0.2">
      <c r="B667" s="34"/>
      <c r="C667" s="18"/>
      <c r="E667" s="106"/>
      <c r="F667" s="18"/>
    </row>
    <row r="668" spans="2:6" ht="12.75" x14ac:dyDescent="0.2">
      <c r="B668" s="34"/>
      <c r="C668" s="18"/>
      <c r="E668" s="106"/>
      <c r="F668" s="18"/>
    </row>
    <row r="669" spans="2:6" ht="12.75" x14ac:dyDescent="0.2">
      <c r="B669" s="34"/>
      <c r="C669" s="18"/>
      <c r="E669" s="106"/>
      <c r="F669" s="18"/>
    </row>
    <row r="670" spans="2:6" ht="12.75" x14ac:dyDescent="0.2">
      <c r="B670" s="34"/>
      <c r="C670" s="18"/>
      <c r="E670" s="106"/>
      <c r="F670" s="18"/>
    </row>
    <row r="671" spans="2:6" ht="12.75" x14ac:dyDescent="0.2">
      <c r="B671" s="34"/>
      <c r="C671" s="18"/>
      <c r="E671" s="106"/>
      <c r="F671" s="18"/>
    </row>
    <row r="672" spans="2:6" ht="12.75" x14ac:dyDescent="0.2">
      <c r="B672" s="34"/>
      <c r="C672" s="18"/>
      <c r="E672" s="106"/>
      <c r="F672" s="18"/>
    </row>
    <row r="673" spans="2:6" ht="12.75" x14ac:dyDescent="0.2">
      <c r="B673" s="34"/>
      <c r="C673" s="18"/>
      <c r="E673" s="106"/>
      <c r="F673" s="18"/>
    </row>
    <row r="674" spans="2:6" ht="12.75" x14ac:dyDescent="0.2">
      <c r="B674" s="34"/>
      <c r="C674" s="18"/>
      <c r="E674" s="106"/>
      <c r="F674" s="18"/>
    </row>
    <row r="675" spans="2:6" ht="12.75" x14ac:dyDescent="0.2">
      <c r="B675" s="34"/>
      <c r="C675" s="18"/>
      <c r="E675" s="106"/>
      <c r="F675" s="18"/>
    </row>
    <row r="676" spans="2:6" ht="12.75" x14ac:dyDescent="0.2">
      <c r="B676" s="34"/>
      <c r="C676" s="18"/>
      <c r="E676" s="106"/>
      <c r="F676" s="18"/>
    </row>
    <row r="677" spans="2:6" ht="12.75" x14ac:dyDescent="0.2">
      <c r="B677" s="34"/>
      <c r="C677" s="18"/>
      <c r="E677" s="106"/>
      <c r="F677" s="18"/>
    </row>
    <row r="678" spans="2:6" ht="12.75" x14ac:dyDescent="0.2">
      <c r="B678" s="34"/>
      <c r="C678" s="18"/>
      <c r="E678" s="106"/>
      <c r="F678" s="18"/>
    </row>
    <row r="679" spans="2:6" ht="12.75" x14ac:dyDescent="0.2">
      <c r="B679" s="34"/>
      <c r="C679" s="18"/>
      <c r="E679" s="106"/>
      <c r="F679" s="18"/>
    </row>
    <row r="680" spans="2:6" ht="12.75" x14ac:dyDescent="0.2">
      <c r="B680" s="34"/>
      <c r="C680" s="18"/>
      <c r="E680" s="106"/>
      <c r="F680" s="18"/>
    </row>
    <row r="681" spans="2:6" ht="12.75" x14ac:dyDescent="0.2">
      <c r="B681" s="34"/>
      <c r="C681" s="18"/>
      <c r="E681" s="106"/>
      <c r="F681" s="18"/>
    </row>
    <row r="682" spans="2:6" ht="12.75" x14ac:dyDescent="0.2">
      <c r="B682" s="34"/>
      <c r="C682" s="18"/>
      <c r="E682" s="106"/>
      <c r="F682" s="18"/>
    </row>
    <row r="683" spans="2:6" ht="12.75" x14ac:dyDescent="0.2">
      <c r="B683" s="34"/>
      <c r="C683" s="18"/>
      <c r="E683" s="106"/>
      <c r="F683" s="18"/>
    </row>
    <row r="684" spans="2:6" ht="12.75" x14ac:dyDescent="0.2">
      <c r="B684" s="34"/>
      <c r="C684" s="18"/>
      <c r="E684" s="106"/>
      <c r="F684" s="18"/>
    </row>
    <row r="685" spans="2:6" ht="12.75" x14ac:dyDescent="0.2">
      <c r="B685" s="34"/>
      <c r="C685" s="18"/>
      <c r="E685" s="106"/>
      <c r="F685" s="18"/>
    </row>
    <row r="686" spans="2:6" ht="12.75" x14ac:dyDescent="0.2">
      <c r="B686" s="34"/>
      <c r="C686" s="18"/>
      <c r="E686" s="106"/>
      <c r="F686" s="18"/>
    </row>
    <row r="687" spans="2:6" ht="12.75" x14ac:dyDescent="0.2">
      <c r="B687" s="34"/>
      <c r="C687" s="18"/>
      <c r="E687" s="106"/>
      <c r="F687" s="18"/>
    </row>
    <row r="688" spans="2:6" ht="12.75" x14ac:dyDescent="0.2">
      <c r="B688" s="34"/>
      <c r="C688" s="18"/>
      <c r="E688" s="106"/>
      <c r="F688" s="18"/>
    </row>
    <row r="689" spans="2:6" ht="12.75" x14ac:dyDescent="0.2">
      <c r="B689" s="34"/>
      <c r="C689" s="18"/>
      <c r="E689" s="106"/>
      <c r="F689" s="18"/>
    </row>
    <row r="690" spans="2:6" ht="12.75" x14ac:dyDescent="0.2">
      <c r="B690" s="34"/>
      <c r="C690" s="18"/>
      <c r="E690" s="106"/>
      <c r="F690" s="18"/>
    </row>
    <row r="691" spans="2:6" ht="12.75" x14ac:dyDescent="0.2">
      <c r="B691" s="34"/>
      <c r="C691" s="18"/>
      <c r="E691" s="106"/>
      <c r="F691" s="18"/>
    </row>
    <row r="692" spans="2:6" ht="12.75" x14ac:dyDescent="0.2">
      <c r="B692" s="34"/>
      <c r="C692" s="18"/>
      <c r="E692" s="106"/>
      <c r="F692" s="18"/>
    </row>
    <row r="693" spans="2:6" ht="12.75" x14ac:dyDescent="0.2">
      <c r="B693" s="34"/>
      <c r="C693" s="18"/>
      <c r="E693" s="106"/>
      <c r="F693" s="18"/>
    </row>
    <row r="694" spans="2:6" ht="12.75" x14ac:dyDescent="0.2">
      <c r="B694" s="34"/>
      <c r="C694" s="18"/>
      <c r="E694" s="106"/>
      <c r="F694" s="18"/>
    </row>
    <row r="695" spans="2:6" ht="12.75" x14ac:dyDescent="0.2">
      <c r="B695" s="34"/>
      <c r="C695" s="18"/>
      <c r="E695" s="106"/>
      <c r="F695" s="18"/>
    </row>
    <row r="696" spans="2:6" ht="12.75" x14ac:dyDescent="0.2">
      <c r="B696" s="34"/>
      <c r="C696" s="18"/>
      <c r="E696" s="106"/>
      <c r="F696" s="18"/>
    </row>
    <row r="697" spans="2:6" ht="12.75" x14ac:dyDescent="0.2">
      <c r="B697" s="34"/>
      <c r="C697" s="18"/>
      <c r="E697" s="106"/>
      <c r="F697" s="18"/>
    </row>
    <row r="698" spans="2:6" ht="12.75" x14ac:dyDescent="0.2">
      <c r="B698" s="34"/>
      <c r="C698" s="18"/>
      <c r="E698" s="106"/>
      <c r="F698" s="18"/>
    </row>
    <row r="699" spans="2:6" ht="12.75" x14ac:dyDescent="0.2">
      <c r="B699" s="34"/>
      <c r="C699" s="18"/>
      <c r="E699" s="106"/>
      <c r="F699" s="18"/>
    </row>
    <row r="700" spans="2:6" ht="12.75" x14ac:dyDescent="0.2">
      <c r="B700" s="34"/>
      <c r="C700" s="18"/>
      <c r="E700" s="106"/>
      <c r="F700" s="18"/>
    </row>
    <row r="701" spans="2:6" ht="12.75" x14ac:dyDescent="0.2">
      <c r="B701" s="34"/>
      <c r="C701" s="18"/>
      <c r="E701" s="106"/>
      <c r="F701" s="18"/>
    </row>
    <row r="702" spans="2:6" ht="12.75" x14ac:dyDescent="0.2">
      <c r="B702" s="34"/>
      <c r="C702" s="18"/>
      <c r="E702" s="106"/>
      <c r="F702" s="18"/>
    </row>
    <row r="703" spans="2:6" ht="12.75" x14ac:dyDescent="0.2">
      <c r="B703" s="34"/>
      <c r="C703" s="18"/>
      <c r="E703" s="106"/>
      <c r="F703" s="18"/>
    </row>
    <row r="704" spans="2:6" ht="12.75" x14ac:dyDescent="0.2">
      <c r="B704" s="34"/>
      <c r="C704" s="18"/>
      <c r="E704" s="106"/>
      <c r="F704" s="18"/>
    </row>
    <row r="705" spans="2:6" ht="12.75" x14ac:dyDescent="0.2">
      <c r="B705" s="34"/>
      <c r="C705" s="18"/>
      <c r="E705" s="106"/>
      <c r="F705" s="18"/>
    </row>
    <row r="706" spans="2:6" ht="12.75" x14ac:dyDescent="0.2">
      <c r="B706" s="34"/>
      <c r="C706" s="18"/>
      <c r="E706" s="106"/>
      <c r="F706" s="18"/>
    </row>
    <row r="707" spans="2:6" ht="12.75" x14ac:dyDescent="0.2">
      <c r="B707" s="34"/>
      <c r="C707" s="18"/>
      <c r="E707" s="106"/>
      <c r="F707" s="18"/>
    </row>
    <row r="708" spans="2:6" ht="12.75" x14ac:dyDescent="0.2">
      <c r="B708" s="34"/>
      <c r="C708" s="18"/>
      <c r="E708" s="106"/>
      <c r="F708" s="18"/>
    </row>
    <row r="709" spans="2:6" ht="12.75" x14ac:dyDescent="0.2">
      <c r="B709" s="34"/>
      <c r="C709" s="18"/>
      <c r="E709" s="106"/>
      <c r="F709" s="18"/>
    </row>
    <row r="710" spans="2:6" ht="12.75" x14ac:dyDescent="0.2">
      <c r="B710" s="34"/>
      <c r="C710" s="18"/>
      <c r="E710" s="106"/>
      <c r="F710" s="18"/>
    </row>
    <row r="711" spans="2:6" ht="12.75" x14ac:dyDescent="0.2">
      <c r="B711" s="34"/>
      <c r="C711" s="18"/>
      <c r="E711" s="106"/>
      <c r="F711" s="18"/>
    </row>
    <row r="712" spans="2:6" ht="12.75" x14ac:dyDescent="0.2">
      <c r="B712" s="34"/>
      <c r="C712" s="18"/>
      <c r="E712" s="106"/>
      <c r="F712" s="18"/>
    </row>
    <row r="713" spans="2:6" ht="12.75" x14ac:dyDescent="0.2">
      <c r="B713" s="34"/>
      <c r="C713" s="18"/>
      <c r="E713" s="106"/>
      <c r="F713" s="18"/>
    </row>
    <row r="714" spans="2:6" ht="12.75" x14ac:dyDescent="0.2">
      <c r="B714" s="34"/>
      <c r="C714" s="18"/>
      <c r="E714" s="106"/>
      <c r="F714" s="18"/>
    </row>
    <row r="715" spans="2:6" ht="12.75" x14ac:dyDescent="0.2">
      <c r="B715" s="34"/>
      <c r="C715" s="18"/>
      <c r="E715" s="106"/>
      <c r="F715" s="18"/>
    </row>
    <row r="716" spans="2:6" ht="12.75" x14ac:dyDescent="0.2">
      <c r="B716" s="34"/>
      <c r="C716" s="18"/>
      <c r="E716" s="106"/>
      <c r="F716" s="18"/>
    </row>
    <row r="717" spans="2:6" ht="12.75" x14ac:dyDescent="0.2">
      <c r="B717" s="34"/>
      <c r="C717" s="18"/>
      <c r="E717" s="106"/>
      <c r="F717" s="18"/>
    </row>
    <row r="718" spans="2:6" ht="12.75" x14ac:dyDescent="0.2">
      <c r="B718" s="34"/>
      <c r="C718" s="18"/>
      <c r="E718" s="106"/>
      <c r="F718" s="18"/>
    </row>
    <row r="719" spans="2:6" ht="12.75" x14ac:dyDescent="0.2">
      <c r="B719" s="34"/>
      <c r="C719" s="18"/>
      <c r="E719" s="106"/>
      <c r="F719" s="18"/>
    </row>
    <row r="720" spans="2:6" ht="12.75" x14ac:dyDescent="0.2">
      <c r="B720" s="34"/>
      <c r="C720" s="18"/>
      <c r="E720" s="106"/>
      <c r="F720" s="18"/>
    </row>
    <row r="721" spans="2:6" ht="12.75" x14ac:dyDescent="0.2">
      <c r="B721" s="34"/>
      <c r="C721" s="18"/>
      <c r="E721" s="106"/>
      <c r="F721" s="18"/>
    </row>
    <row r="722" spans="2:6" ht="12.75" x14ac:dyDescent="0.2">
      <c r="B722" s="34"/>
      <c r="C722" s="18"/>
      <c r="E722" s="106"/>
      <c r="F722" s="18"/>
    </row>
    <row r="723" spans="2:6" ht="12.75" x14ac:dyDescent="0.2">
      <c r="B723" s="34"/>
      <c r="C723" s="18"/>
      <c r="E723" s="106"/>
      <c r="F723" s="18"/>
    </row>
    <row r="724" spans="2:6" ht="12.75" x14ac:dyDescent="0.2">
      <c r="B724" s="34"/>
      <c r="C724" s="18"/>
      <c r="E724" s="106"/>
      <c r="F724" s="18"/>
    </row>
    <row r="725" spans="2:6" ht="12.75" x14ac:dyDescent="0.2">
      <c r="B725" s="34"/>
      <c r="C725" s="18"/>
      <c r="E725" s="106"/>
      <c r="F725" s="18"/>
    </row>
    <row r="726" spans="2:6" ht="12.75" x14ac:dyDescent="0.2">
      <c r="B726" s="34"/>
      <c r="C726" s="18"/>
      <c r="E726" s="106"/>
      <c r="F726" s="18"/>
    </row>
    <row r="727" spans="2:6" ht="12.75" x14ac:dyDescent="0.2">
      <c r="B727" s="34"/>
      <c r="C727" s="18"/>
      <c r="E727" s="106"/>
      <c r="F727" s="18"/>
    </row>
    <row r="728" spans="2:6" ht="12.75" x14ac:dyDescent="0.2">
      <c r="B728" s="34"/>
      <c r="C728" s="18"/>
      <c r="E728" s="106"/>
      <c r="F728" s="18"/>
    </row>
    <row r="729" spans="2:6" ht="12.75" x14ac:dyDescent="0.2">
      <c r="B729" s="34"/>
      <c r="C729" s="18"/>
      <c r="E729" s="106"/>
      <c r="F729" s="18"/>
    </row>
    <row r="730" spans="2:6" ht="12.75" x14ac:dyDescent="0.2">
      <c r="B730" s="34"/>
      <c r="C730" s="18"/>
      <c r="E730" s="106"/>
      <c r="F730" s="18"/>
    </row>
    <row r="731" spans="2:6" ht="12.75" x14ac:dyDescent="0.2">
      <c r="B731" s="34"/>
      <c r="C731" s="18"/>
      <c r="E731" s="106"/>
      <c r="F731" s="18"/>
    </row>
    <row r="732" spans="2:6" ht="12.75" x14ac:dyDescent="0.2">
      <c r="B732" s="34"/>
      <c r="C732" s="18"/>
      <c r="E732" s="106"/>
      <c r="F732" s="18"/>
    </row>
    <row r="733" spans="2:6" ht="12.75" x14ac:dyDescent="0.2">
      <c r="B733" s="34"/>
      <c r="C733" s="18"/>
      <c r="E733" s="106"/>
      <c r="F733" s="18"/>
    </row>
    <row r="734" spans="2:6" ht="12.75" x14ac:dyDescent="0.2">
      <c r="B734" s="34"/>
      <c r="C734" s="18"/>
      <c r="E734" s="106"/>
      <c r="F734" s="18"/>
    </row>
    <row r="735" spans="2:6" ht="12.75" x14ac:dyDescent="0.2">
      <c r="B735" s="34"/>
      <c r="C735" s="18"/>
      <c r="E735" s="106"/>
      <c r="F735" s="18"/>
    </row>
    <row r="736" spans="2:6" ht="12.75" x14ac:dyDescent="0.2">
      <c r="B736" s="34"/>
      <c r="C736" s="18"/>
      <c r="E736" s="106"/>
      <c r="F736" s="18"/>
    </row>
    <row r="737" spans="2:6" ht="12.75" x14ac:dyDescent="0.2">
      <c r="B737" s="34"/>
      <c r="C737" s="18"/>
      <c r="E737" s="106"/>
      <c r="F737" s="18"/>
    </row>
    <row r="738" spans="2:6" ht="12.75" x14ac:dyDescent="0.2">
      <c r="B738" s="34"/>
      <c r="C738" s="18"/>
      <c r="E738" s="106"/>
      <c r="F738" s="18"/>
    </row>
    <row r="739" spans="2:6" ht="12.75" x14ac:dyDescent="0.2">
      <c r="B739" s="34"/>
      <c r="C739" s="18"/>
      <c r="E739" s="106"/>
      <c r="F739" s="18"/>
    </row>
    <row r="740" spans="2:6" ht="12.75" x14ac:dyDescent="0.2">
      <c r="B740" s="34"/>
      <c r="C740" s="18"/>
      <c r="E740" s="106"/>
      <c r="F740" s="18"/>
    </row>
    <row r="741" spans="2:6" ht="12.75" x14ac:dyDescent="0.2">
      <c r="B741" s="34"/>
      <c r="C741" s="18"/>
      <c r="E741" s="106"/>
      <c r="F741" s="18"/>
    </row>
    <row r="742" spans="2:6" ht="12.75" x14ac:dyDescent="0.2">
      <c r="B742" s="34"/>
      <c r="C742" s="18"/>
      <c r="E742" s="106"/>
      <c r="F742" s="18"/>
    </row>
    <row r="743" spans="2:6" ht="12.75" x14ac:dyDescent="0.2">
      <c r="B743" s="34"/>
      <c r="C743" s="18"/>
      <c r="E743" s="106"/>
      <c r="F743" s="18"/>
    </row>
    <row r="744" spans="2:6" ht="12.75" x14ac:dyDescent="0.2">
      <c r="B744" s="34"/>
      <c r="C744" s="18"/>
      <c r="E744" s="106"/>
      <c r="F744" s="18"/>
    </row>
    <row r="745" spans="2:6" ht="12.75" x14ac:dyDescent="0.2">
      <c r="B745" s="34"/>
      <c r="C745" s="18"/>
      <c r="E745" s="106"/>
      <c r="F745" s="18"/>
    </row>
    <row r="746" spans="2:6" ht="12.75" x14ac:dyDescent="0.2">
      <c r="B746" s="34"/>
      <c r="C746" s="18"/>
      <c r="E746" s="106"/>
      <c r="F746" s="18"/>
    </row>
    <row r="747" spans="2:6" ht="12.75" x14ac:dyDescent="0.2">
      <c r="B747" s="34"/>
      <c r="C747" s="18"/>
      <c r="E747" s="106"/>
      <c r="F747" s="18"/>
    </row>
    <row r="748" spans="2:6" ht="12.75" x14ac:dyDescent="0.2">
      <c r="B748" s="34"/>
      <c r="C748" s="18"/>
      <c r="E748" s="106"/>
      <c r="F748" s="18"/>
    </row>
    <row r="749" spans="2:6" ht="12.75" x14ac:dyDescent="0.2">
      <c r="B749" s="34"/>
      <c r="C749" s="18"/>
      <c r="E749" s="106"/>
      <c r="F749" s="18"/>
    </row>
    <row r="750" spans="2:6" ht="12.75" x14ac:dyDescent="0.2">
      <c r="B750" s="34"/>
      <c r="C750" s="18"/>
      <c r="E750" s="106"/>
      <c r="F750" s="18"/>
    </row>
    <row r="751" spans="2:6" ht="12.75" x14ac:dyDescent="0.2">
      <c r="B751" s="34"/>
      <c r="C751" s="18"/>
      <c r="E751" s="106"/>
      <c r="F751" s="18"/>
    </row>
    <row r="752" spans="2:6" ht="12.75" x14ac:dyDescent="0.2">
      <c r="B752" s="34"/>
      <c r="C752" s="18"/>
      <c r="E752" s="106"/>
      <c r="F752" s="18"/>
    </row>
    <row r="753" spans="2:6" ht="12.75" x14ac:dyDescent="0.2">
      <c r="B753" s="34"/>
      <c r="C753" s="18"/>
      <c r="E753" s="106"/>
      <c r="F753" s="18"/>
    </row>
    <row r="754" spans="2:6" ht="12.75" x14ac:dyDescent="0.2">
      <c r="B754" s="34"/>
      <c r="C754" s="18"/>
      <c r="E754" s="106"/>
      <c r="F754" s="18"/>
    </row>
    <row r="755" spans="2:6" ht="12.75" x14ac:dyDescent="0.2">
      <c r="B755" s="34"/>
      <c r="C755" s="18"/>
      <c r="E755" s="106"/>
      <c r="F755" s="18"/>
    </row>
    <row r="756" spans="2:6" ht="12.75" x14ac:dyDescent="0.2">
      <c r="B756" s="34"/>
      <c r="C756" s="18"/>
      <c r="E756" s="106"/>
      <c r="F756" s="18"/>
    </row>
    <row r="757" spans="2:6" ht="12.75" x14ac:dyDescent="0.2">
      <c r="B757" s="34"/>
      <c r="C757" s="18"/>
      <c r="E757" s="106"/>
      <c r="F757" s="18"/>
    </row>
    <row r="758" spans="2:6" ht="12.75" x14ac:dyDescent="0.2">
      <c r="B758" s="34"/>
      <c r="C758" s="18"/>
      <c r="E758" s="106"/>
      <c r="F758" s="18"/>
    </row>
    <row r="759" spans="2:6" ht="12.75" x14ac:dyDescent="0.2">
      <c r="B759" s="34"/>
      <c r="C759" s="18"/>
      <c r="E759" s="106"/>
      <c r="F759" s="18"/>
    </row>
    <row r="760" spans="2:6" ht="12.75" x14ac:dyDescent="0.2">
      <c r="B760" s="34"/>
      <c r="C760" s="18"/>
      <c r="E760" s="106"/>
      <c r="F760" s="18"/>
    </row>
    <row r="761" spans="2:6" ht="12.75" x14ac:dyDescent="0.2">
      <c r="B761" s="34"/>
      <c r="C761" s="18"/>
      <c r="E761" s="106"/>
      <c r="F761" s="18"/>
    </row>
    <row r="762" spans="2:6" ht="12.75" x14ac:dyDescent="0.2">
      <c r="B762" s="34"/>
      <c r="C762" s="18"/>
      <c r="E762" s="106"/>
      <c r="F762" s="18"/>
    </row>
    <row r="763" spans="2:6" ht="12.75" x14ac:dyDescent="0.2">
      <c r="B763" s="34"/>
      <c r="C763" s="18"/>
      <c r="E763" s="106"/>
      <c r="F763" s="18"/>
    </row>
    <row r="764" spans="2:6" ht="12.75" x14ac:dyDescent="0.2">
      <c r="B764" s="34"/>
      <c r="C764" s="18"/>
      <c r="E764" s="106"/>
      <c r="F764" s="18"/>
    </row>
    <row r="765" spans="2:6" ht="12.75" x14ac:dyDescent="0.2">
      <c r="B765" s="34"/>
      <c r="C765" s="18"/>
      <c r="E765" s="106"/>
      <c r="F765" s="18"/>
    </row>
    <row r="766" spans="2:6" ht="12.75" x14ac:dyDescent="0.2">
      <c r="B766" s="34"/>
      <c r="C766" s="18"/>
      <c r="E766" s="106"/>
      <c r="F766" s="18"/>
    </row>
    <row r="767" spans="2:6" ht="12.75" x14ac:dyDescent="0.2">
      <c r="B767" s="34"/>
      <c r="C767" s="18"/>
      <c r="E767" s="106"/>
      <c r="F767" s="18"/>
    </row>
    <row r="768" spans="2:6" ht="12.75" x14ac:dyDescent="0.2">
      <c r="B768" s="34"/>
      <c r="C768" s="18"/>
      <c r="E768" s="106"/>
      <c r="F768" s="18"/>
    </row>
    <row r="769" spans="2:6" ht="12.75" x14ac:dyDescent="0.2">
      <c r="B769" s="34"/>
      <c r="C769" s="18"/>
      <c r="E769" s="106"/>
      <c r="F769" s="18"/>
    </row>
    <row r="770" spans="2:6" ht="12.75" x14ac:dyDescent="0.2">
      <c r="B770" s="34"/>
      <c r="C770" s="18"/>
      <c r="E770" s="106"/>
      <c r="F770" s="18"/>
    </row>
    <row r="771" spans="2:6" ht="12.75" x14ac:dyDescent="0.2">
      <c r="B771" s="34"/>
      <c r="C771" s="18"/>
      <c r="E771" s="106"/>
      <c r="F771" s="18"/>
    </row>
    <row r="772" spans="2:6" ht="12.75" x14ac:dyDescent="0.2">
      <c r="B772" s="34"/>
      <c r="C772" s="18"/>
      <c r="E772" s="106"/>
      <c r="F772" s="18"/>
    </row>
    <row r="773" spans="2:6" ht="12.75" x14ac:dyDescent="0.2">
      <c r="B773" s="34"/>
      <c r="C773" s="18"/>
      <c r="E773" s="106"/>
      <c r="F773" s="18"/>
    </row>
    <row r="774" spans="2:6" ht="12.75" x14ac:dyDescent="0.2">
      <c r="B774" s="34"/>
      <c r="C774" s="18"/>
      <c r="E774" s="106"/>
      <c r="F774" s="18"/>
    </row>
    <row r="775" spans="2:6" ht="12.75" x14ac:dyDescent="0.2">
      <c r="B775" s="34"/>
      <c r="C775" s="18"/>
      <c r="E775" s="106"/>
      <c r="F775" s="18"/>
    </row>
    <row r="776" spans="2:6" ht="12.75" x14ac:dyDescent="0.2">
      <c r="B776" s="34"/>
      <c r="C776" s="18"/>
      <c r="E776" s="106"/>
      <c r="F776" s="18"/>
    </row>
    <row r="777" spans="2:6" ht="12.75" x14ac:dyDescent="0.2">
      <c r="B777" s="34"/>
      <c r="C777" s="18"/>
      <c r="E777" s="106"/>
      <c r="F777" s="18"/>
    </row>
    <row r="778" spans="2:6" ht="12.75" x14ac:dyDescent="0.2">
      <c r="B778" s="34"/>
      <c r="C778" s="18"/>
      <c r="E778" s="106"/>
      <c r="F778" s="18"/>
    </row>
    <row r="779" spans="2:6" ht="12.75" x14ac:dyDescent="0.2">
      <c r="B779" s="34"/>
      <c r="C779" s="18"/>
      <c r="E779" s="106"/>
      <c r="F779" s="18"/>
    </row>
    <row r="780" spans="2:6" ht="12.75" x14ac:dyDescent="0.2">
      <c r="B780" s="34"/>
      <c r="C780" s="18"/>
      <c r="E780" s="106"/>
      <c r="F780" s="18"/>
    </row>
    <row r="781" spans="2:6" ht="12.75" x14ac:dyDescent="0.2">
      <c r="B781" s="34"/>
      <c r="C781" s="18"/>
      <c r="E781" s="106"/>
      <c r="F781" s="18"/>
    </row>
    <row r="782" spans="2:6" ht="12.75" x14ac:dyDescent="0.2">
      <c r="B782" s="34"/>
      <c r="C782" s="18"/>
      <c r="E782" s="106"/>
      <c r="F782" s="18"/>
    </row>
    <row r="783" spans="2:6" ht="12.75" x14ac:dyDescent="0.2">
      <c r="B783" s="34"/>
      <c r="C783" s="18"/>
      <c r="E783" s="106"/>
      <c r="F783" s="18"/>
    </row>
    <row r="784" spans="2:6" ht="12.75" x14ac:dyDescent="0.2">
      <c r="B784" s="34"/>
      <c r="C784" s="18"/>
      <c r="E784" s="106"/>
      <c r="F784" s="18"/>
    </row>
    <row r="785" spans="2:6" ht="12.75" x14ac:dyDescent="0.2">
      <c r="B785" s="34"/>
      <c r="C785" s="18"/>
      <c r="E785" s="106"/>
      <c r="F785" s="18"/>
    </row>
    <row r="786" spans="2:6" ht="12.75" x14ac:dyDescent="0.2">
      <c r="B786" s="34"/>
      <c r="C786" s="18"/>
      <c r="E786" s="106"/>
      <c r="F786" s="18"/>
    </row>
    <row r="787" spans="2:6" ht="12.75" x14ac:dyDescent="0.2">
      <c r="B787" s="34"/>
      <c r="C787" s="18"/>
      <c r="E787" s="106"/>
      <c r="F787" s="18"/>
    </row>
    <row r="788" spans="2:6" ht="12.75" x14ac:dyDescent="0.2">
      <c r="B788" s="34"/>
      <c r="C788" s="18"/>
      <c r="E788" s="106"/>
      <c r="F788" s="18"/>
    </row>
    <row r="789" spans="2:6" ht="12.75" x14ac:dyDescent="0.2">
      <c r="B789" s="34"/>
      <c r="C789" s="18"/>
      <c r="E789" s="106"/>
      <c r="F789" s="18"/>
    </row>
    <row r="790" spans="2:6" ht="12.75" x14ac:dyDescent="0.2">
      <c r="B790" s="34"/>
      <c r="C790" s="18"/>
      <c r="E790" s="106"/>
      <c r="F790" s="18"/>
    </row>
    <row r="791" spans="2:6" ht="12.75" x14ac:dyDescent="0.2">
      <c r="B791" s="34"/>
      <c r="C791" s="18"/>
      <c r="E791" s="106"/>
      <c r="F791" s="18"/>
    </row>
    <row r="792" spans="2:6" ht="12.75" x14ac:dyDescent="0.2">
      <c r="B792" s="34"/>
      <c r="C792" s="18"/>
      <c r="E792" s="106"/>
      <c r="F792" s="18"/>
    </row>
    <row r="793" spans="2:6" ht="12.75" x14ac:dyDescent="0.2">
      <c r="B793" s="34"/>
      <c r="C793" s="18"/>
      <c r="E793" s="106"/>
      <c r="F793" s="18"/>
    </row>
    <row r="794" spans="2:6" ht="12.75" x14ac:dyDescent="0.2">
      <c r="B794" s="34"/>
      <c r="C794" s="18"/>
      <c r="E794" s="106"/>
      <c r="F794" s="18"/>
    </row>
    <row r="795" spans="2:6" ht="12.75" x14ac:dyDescent="0.2">
      <c r="B795" s="34"/>
      <c r="C795" s="18"/>
      <c r="E795" s="106"/>
      <c r="F795" s="18"/>
    </row>
    <row r="796" spans="2:6" ht="12.75" x14ac:dyDescent="0.2">
      <c r="B796" s="34"/>
      <c r="C796" s="18"/>
      <c r="E796" s="106"/>
      <c r="F796" s="18"/>
    </row>
    <row r="797" spans="2:6" ht="12.75" x14ac:dyDescent="0.2">
      <c r="B797" s="34"/>
      <c r="C797" s="18"/>
      <c r="E797" s="106"/>
      <c r="F797" s="18"/>
    </row>
    <row r="798" spans="2:6" ht="12.75" x14ac:dyDescent="0.2">
      <c r="B798" s="34"/>
      <c r="C798" s="18"/>
      <c r="E798" s="106"/>
      <c r="F798" s="18"/>
    </row>
    <row r="799" spans="2:6" ht="12.75" x14ac:dyDescent="0.2">
      <c r="B799" s="34"/>
      <c r="C799" s="18"/>
      <c r="E799" s="106"/>
      <c r="F799" s="18"/>
    </row>
    <row r="800" spans="2:6" ht="12.75" x14ac:dyDescent="0.2">
      <c r="B800" s="34"/>
      <c r="C800" s="18"/>
      <c r="E800" s="106"/>
      <c r="F800" s="18"/>
    </row>
    <row r="801" spans="2:6" ht="12.75" x14ac:dyDescent="0.2">
      <c r="B801" s="34"/>
      <c r="C801" s="18"/>
      <c r="E801" s="106"/>
      <c r="F801" s="18"/>
    </row>
    <row r="802" spans="2:6" ht="12.75" x14ac:dyDescent="0.2">
      <c r="B802" s="34"/>
      <c r="C802" s="18"/>
      <c r="E802" s="106"/>
      <c r="F802" s="18"/>
    </row>
    <row r="803" spans="2:6" ht="12.75" x14ac:dyDescent="0.2">
      <c r="B803" s="34"/>
      <c r="C803" s="18"/>
      <c r="E803" s="106"/>
      <c r="F803" s="18"/>
    </row>
    <row r="804" spans="2:6" ht="12.75" x14ac:dyDescent="0.2">
      <c r="B804" s="34"/>
      <c r="C804" s="18"/>
      <c r="E804" s="106"/>
      <c r="F804" s="18"/>
    </row>
    <row r="805" spans="2:6" ht="12.75" x14ac:dyDescent="0.2">
      <c r="B805" s="34"/>
      <c r="C805" s="18"/>
      <c r="E805" s="106"/>
      <c r="F805" s="18"/>
    </row>
    <row r="806" spans="2:6" ht="12.75" x14ac:dyDescent="0.2">
      <c r="B806" s="34"/>
      <c r="C806" s="18"/>
      <c r="E806" s="106"/>
      <c r="F806" s="18"/>
    </row>
    <row r="807" spans="2:6" ht="12.75" x14ac:dyDescent="0.2">
      <c r="B807" s="34"/>
      <c r="C807" s="18"/>
      <c r="E807" s="106"/>
      <c r="F807" s="18"/>
    </row>
    <row r="808" spans="2:6" ht="12.75" x14ac:dyDescent="0.2">
      <c r="B808" s="34"/>
      <c r="C808" s="18"/>
      <c r="E808" s="106"/>
      <c r="F808" s="18"/>
    </row>
    <row r="809" spans="2:6" ht="12.75" x14ac:dyDescent="0.2">
      <c r="B809" s="34"/>
      <c r="C809" s="18"/>
      <c r="E809" s="106"/>
      <c r="F809" s="18"/>
    </row>
    <row r="810" spans="2:6" ht="12.75" x14ac:dyDescent="0.2">
      <c r="B810" s="34"/>
      <c r="C810" s="18"/>
      <c r="E810" s="106"/>
      <c r="F810" s="18"/>
    </row>
    <row r="811" spans="2:6" ht="12.75" x14ac:dyDescent="0.2">
      <c r="B811" s="34"/>
      <c r="C811" s="18"/>
      <c r="E811" s="106"/>
      <c r="F811" s="18"/>
    </row>
    <row r="812" spans="2:6" ht="12.75" x14ac:dyDescent="0.2">
      <c r="B812" s="34"/>
      <c r="C812" s="18"/>
      <c r="E812" s="106"/>
      <c r="F812" s="18"/>
    </row>
    <row r="813" spans="2:6" ht="12.75" x14ac:dyDescent="0.2">
      <c r="B813" s="34"/>
      <c r="C813" s="18"/>
      <c r="E813" s="106"/>
      <c r="F813" s="18"/>
    </row>
    <row r="814" spans="2:6" ht="12.75" x14ac:dyDescent="0.2">
      <c r="B814" s="34"/>
      <c r="C814" s="18"/>
      <c r="E814" s="106"/>
      <c r="F814" s="18"/>
    </row>
    <row r="815" spans="2:6" ht="12.75" x14ac:dyDescent="0.2">
      <c r="B815" s="34"/>
      <c r="C815" s="18"/>
      <c r="E815" s="106"/>
      <c r="F815" s="18"/>
    </row>
    <row r="816" spans="2:6" ht="12.75" x14ac:dyDescent="0.2">
      <c r="B816" s="34"/>
      <c r="C816" s="18"/>
      <c r="E816" s="106"/>
      <c r="F816" s="18"/>
    </row>
    <row r="817" spans="2:6" ht="12.75" x14ac:dyDescent="0.2">
      <c r="B817" s="34"/>
      <c r="C817" s="18"/>
      <c r="E817" s="106"/>
      <c r="F817" s="18"/>
    </row>
    <row r="818" spans="2:6" ht="12.75" x14ac:dyDescent="0.2">
      <c r="B818" s="34"/>
      <c r="C818" s="18"/>
      <c r="E818" s="106"/>
      <c r="F818" s="18"/>
    </row>
    <row r="819" spans="2:6" ht="12.75" x14ac:dyDescent="0.2">
      <c r="B819" s="34"/>
      <c r="C819" s="18"/>
      <c r="E819" s="106"/>
      <c r="F819" s="18"/>
    </row>
    <row r="820" spans="2:6" ht="12.75" x14ac:dyDescent="0.2">
      <c r="B820" s="34"/>
      <c r="C820" s="18"/>
      <c r="E820" s="106"/>
      <c r="F820" s="18"/>
    </row>
    <row r="821" spans="2:6" ht="12.75" x14ac:dyDescent="0.2">
      <c r="B821" s="34"/>
      <c r="C821" s="18"/>
      <c r="E821" s="106"/>
      <c r="F821" s="18"/>
    </row>
    <row r="822" spans="2:6" ht="12.75" x14ac:dyDescent="0.2">
      <c r="B822" s="34"/>
      <c r="C822" s="18"/>
      <c r="E822" s="106"/>
      <c r="F822" s="18"/>
    </row>
    <row r="823" spans="2:6" ht="12.75" x14ac:dyDescent="0.2">
      <c r="B823" s="34"/>
      <c r="C823" s="18"/>
      <c r="E823" s="106"/>
      <c r="F823" s="18"/>
    </row>
    <row r="824" spans="2:6" ht="12.75" x14ac:dyDescent="0.2">
      <c r="B824" s="34"/>
      <c r="C824" s="18"/>
      <c r="E824" s="106"/>
      <c r="F824" s="18"/>
    </row>
    <row r="825" spans="2:6" ht="12.75" x14ac:dyDescent="0.2">
      <c r="B825" s="34"/>
      <c r="C825" s="18"/>
      <c r="E825" s="106"/>
      <c r="F825" s="18"/>
    </row>
    <row r="826" spans="2:6" ht="12.75" x14ac:dyDescent="0.2">
      <c r="B826" s="34"/>
      <c r="C826" s="18"/>
      <c r="E826" s="106"/>
      <c r="F826" s="18"/>
    </row>
    <row r="827" spans="2:6" ht="12.75" x14ac:dyDescent="0.2">
      <c r="B827" s="34"/>
      <c r="C827" s="18"/>
      <c r="E827" s="106"/>
      <c r="F827" s="18"/>
    </row>
    <row r="828" spans="2:6" ht="12.75" x14ac:dyDescent="0.2">
      <c r="B828" s="34"/>
      <c r="C828" s="18"/>
      <c r="E828" s="106"/>
      <c r="F828" s="18"/>
    </row>
    <row r="829" spans="2:6" ht="12.75" x14ac:dyDescent="0.2">
      <c r="B829" s="34"/>
      <c r="C829" s="18"/>
      <c r="E829" s="106"/>
      <c r="F829" s="18"/>
    </row>
    <row r="830" spans="2:6" ht="12.75" x14ac:dyDescent="0.2">
      <c r="B830" s="34"/>
      <c r="C830" s="18"/>
      <c r="E830" s="106"/>
      <c r="F830" s="18"/>
    </row>
    <row r="831" spans="2:6" ht="12.75" x14ac:dyDescent="0.2">
      <c r="B831" s="34"/>
      <c r="C831" s="18"/>
      <c r="E831" s="106"/>
      <c r="F831" s="18"/>
    </row>
    <row r="832" spans="2:6" ht="12.75" x14ac:dyDescent="0.2">
      <c r="B832" s="34"/>
      <c r="C832" s="18"/>
      <c r="E832" s="106"/>
      <c r="F832" s="18"/>
    </row>
    <row r="833" spans="2:6" ht="12.75" x14ac:dyDescent="0.2">
      <c r="B833" s="34"/>
      <c r="C833" s="18"/>
      <c r="E833" s="106"/>
      <c r="F833" s="18"/>
    </row>
    <row r="834" spans="2:6" ht="12.75" x14ac:dyDescent="0.2">
      <c r="B834" s="34"/>
      <c r="C834" s="18"/>
      <c r="E834" s="106"/>
      <c r="F834" s="18"/>
    </row>
    <row r="835" spans="2:6" ht="12.75" x14ac:dyDescent="0.2">
      <c r="B835" s="34"/>
      <c r="C835" s="18"/>
      <c r="E835" s="106"/>
      <c r="F835" s="18"/>
    </row>
    <row r="836" spans="2:6" ht="12.75" x14ac:dyDescent="0.2">
      <c r="B836" s="34"/>
      <c r="C836" s="18"/>
      <c r="E836" s="106"/>
      <c r="F836" s="18"/>
    </row>
    <row r="837" spans="2:6" ht="12.75" x14ac:dyDescent="0.2">
      <c r="B837" s="34"/>
      <c r="C837" s="18"/>
      <c r="E837" s="106"/>
      <c r="F837" s="18"/>
    </row>
    <row r="838" spans="2:6" ht="12.75" x14ac:dyDescent="0.2">
      <c r="B838" s="34"/>
      <c r="C838" s="18"/>
      <c r="E838" s="106"/>
      <c r="F838" s="18"/>
    </row>
    <row r="839" spans="2:6" ht="12.75" x14ac:dyDescent="0.2">
      <c r="B839" s="34"/>
      <c r="C839" s="18"/>
      <c r="E839" s="106"/>
      <c r="F839" s="18"/>
    </row>
    <row r="840" spans="2:6" ht="12.75" x14ac:dyDescent="0.2">
      <c r="B840" s="34"/>
      <c r="C840" s="18"/>
      <c r="E840" s="106"/>
      <c r="F840" s="18"/>
    </row>
    <row r="841" spans="2:6" ht="12.75" x14ac:dyDescent="0.2">
      <c r="B841" s="34"/>
      <c r="C841" s="18"/>
      <c r="E841" s="106"/>
      <c r="F841" s="18"/>
    </row>
    <row r="842" spans="2:6" ht="12.75" x14ac:dyDescent="0.2">
      <c r="B842" s="34"/>
      <c r="C842" s="18"/>
      <c r="E842" s="106"/>
      <c r="F842" s="18"/>
    </row>
    <row r="843" spans="2:6" ht="12.75" x14ac:dyDescent="0.2">
      <c r="B843" s="34"/>
      <c r="C843" s="18"/>
      <c r="E843" s="106"/>
      <c r="F843" s="18"/>
    </row>
    <row r="844" spans="2:6" ht="12.75" x14ac:dyDescent="0.2">
      <c r="B844" s="34"/>
      <c r="C844" s="18"/>
      <c r="E844" s="106"/>
      <c r="F844" s="18"/>
    </row>
    <row r="845" spans="2:6" ht="12.75" x14ac:dyDescent="0.2">
      <c r="B845" s="34"/>
      <c r="C845" s="18"/>
      <c r="E845" s="106"/>
      <c r="F845" s="18"/>
    </row>
    <row r="846" spans="2:6" ht="12.75" x14ac:dyDescent="0.2">
      <c r="B846" s="34"/>
      <c r="C846" s="18"/>
      <c r="E846" s="106"/>
      <c r="F846" s="18"/>
    </row>
    <row r="847" spans="2:6" ht="12.75" x14ac:dyDescent="0.2">
      <c r="B847" s="34"/>
      <c r="C847" s="18"/>
      <c r="E847" s="106"/>
      <c r="F847" s="18"/>
    </row>
    <row r="848" spans="2:6" ht="12.75" x14ac:dyDescent="0.2">
      <c r="B848" s="34"/>
      <c r="C848" s="18"/>
      <c r="E848" s="106"/>
      <c r="F848" s="18"/>
    </row>
    <row r="849" spans="2:6" ht="12.75" x14ac:dyDescent="0.2">
      <c r="B849" s="34"/>
      <c r="C849" s="18"/>
      <c r="E849" s="106"/>
      <c r="F849" s="18"/>
    </row>
    <row r="850" spans="2:6" ht="12.75" x14ac:dyDescent="0.2">
      <c r="B850" s="34"/>
      <c r="C850" s="18"/>
      <c r="E850" s="106"/>
      <c r="F850" s="18"/>
    </row>
    <row r="851" spans="2:6" ht="12.75" x14ac:dyDescent="0.2">
      <c r="B851" s="34"/>
      <c r="C851" s="18"/>
      <c r="E851" s="106"/>
      <c r="F851" s="18"/>
    </row>
    <row r="852" spans="2:6" ht="12.75" x14ac:dyDescent="0.2">
      <c r="B852" s="34"/>
      <c r="C852" s="18"/>
      <c r="E852" s="106"/>
      <c r="F852" s="18"/>
    </row>
    <row r="853" spans="2:6" ht="12.75" x14ac:dyDescent="0.2">
      <c r="B853" s="34"/>
      <c r="C853" s="18"/>
      <c r="E853" s="106"/>
      <c r="F853" s="18"/>
    </row>
    <row r="854" spans="2:6" ht="12.75" x14ac:dyDescent="0.2">
      <c r="B854" s="34"/>
      <c r="C854" s="18"/>
      <c r="E854" s="106"/>
      <c r="F854" s="18"/>
    </row>
    <row r="855" spans="2:6" ht="12.75" x14ac:dyDescent="0.2">
      <c r="B855" s="34"/>
      <c r="C855" s="18"/>
      <c r="E855" s="106"/>
      <c r="F855" s="18"/>
    </row>
    <row r="856" spans="2:6" ht="12.75" x14ac:dyDescent="0.2">
      <c r="B856" s="34"/>
      <c r="C856" s="18"/>
      <c r="E856" s="106"/>
      <c r="F856" s="18"/>
    </row>
    <row r="857" spans="2:6" ht="12.75" x14ac:dyDescent="0.2">
      <c r="B857" s="34"/>
      <c r="C857" s="18"/>
      <c r="E857" s="106"/>
      <c r="F857" s="18"/>
    </row>
    <row r="858" spans="2:6" ht="12.75" x14ac:dyDescent="0.2">
      <c r="B858" s="34"/>
      <c r="C858" s="18"/>
      <c r="E858" s="106"/>
      <c r="F858" s="18"/>
    </row>
    <row r="859" spans="2:6" ht="12.75" x14ac:dyDescent="0.2">
      <c r="B859" s="34"/>
      <c r="C859" s="18"/>
      <c r="E859" s="106"/>
      <c r="F859" s="18"/>
    </row>
    <row r="860" spans="2:6" ht="12.75" x14ac:dyDescent="0.2">
      <c r="B860" s="34"/>
      <c r="C860" s="18"/>
      <c r="E860" s="106"/>
      <c r="F860" s="18"/>
    </row>
    <row r="861" spans="2:6" ht="12.75" x14ac:dyDescent="0.2">
      <c r="B861" s="34"/>
      <c r="C861" s="18"/>
      <c r="E861" s="106"/>
      <c r="F861" s="18"/>
    </row>
    <row r="862" spans="2:6" ht="12.75" x14ac:dyDescent="0.2">
      <c r="B862" s="34"/>
      <c r="C862" s="18"/>
      <c r="E862" s="106"/>
      <c r="F862" s="18"/>
    </row>
    <row r="863" spans="2:6" ht="12.75" x14ac:dyDescent="0.2">
      <c r="B863" s="34"/>
      <c r="C863" s="18"/>
      <c r="E863" s="106"/>
      <c r="F863" s="18"/>
    </row>
    <row r="864" spans="2:6" ht="12.75" x14ac:dyDescent="0.2">
      <c r="B864" s="34"/>
      <c r="C864" s="18"/>
      <c r="E864" s="106"/>
      <c r="F864" s="18"/>
    </row>
    <row r="865" spans="2:6" ht="12.75" x14ac:dyDescent="0.2">
      <c r="B865" s="34"/>
      <c r="C865" s="18"/>
      <c r="E865" s="106"/>
      <c r="F865" s="18"/>
    </row>
    <row r="866" spans="2:6" ht="12.75" x14ac:dyDescent="0.2">
      <c r="B866" s="34"/>
      <c r="C866" s="18"/>
      <c r="E866" s="106"/>
      <c r="F866" s="18"/>
    </row>
    <row r="867" spans="2:6" ht="12.75" x14ac:dyDescent="0.2">
      <c r="B867" s="34"/>
      <c r="C867" s="18"/>
      <c r="E867" s="106"/>
      <c r="F867" s="18"/>
    </row>
    <row r="868" spans="2:6" ht="12.75" x14ac:dyDescent="0.2">
      <c r="B868" s="34"/>
      <c r="C868" s="18"/>
      <c r="E868" s="106"/>
      <c r="F868" s="18"/>
    </row>
    <row r="869" spans="2:6" ht="12.75" x14ac:dyDescent="0.2">
      <c r="B869" s="34"/>
      <c r="C869" s="18"/>
      <c r="E869" s="106"/>
      <c r="F869" s="18"/>
    </row>
    <row r="870" spans="2:6" ht="12.75" x14ac:dyDescent="0.2">
      <c r="B870" s="34"/>
      <c r="C870" s="18"/>
      <c r="E870" s="106"/>
      <c r="F870" s="18"/>
    </row>
    <row r="871" spans="2:6" ht="12.75" x14ac:dyDescent="0.2">
      <c r="B871" s="34"/>
      <c r="C871" s="18"/>
      <c r="E871" s="106"/>
      <c r="F871" s="18"/>
    </row>
    <row r="872" spans="2:6" ht="12.75" x14ac:dyDescent="0.2">
      <c r="B872" s="34"/>
      <c r="C872" s="18"/>
      <c r="E872" s="106"/>
      <c r="F872" s="18"/>
    </row>
    <row r="873" spans="2:6" ht="12.75" x14ac:dyDescent="0.2">
      <c r="B873" s="34"/>
      <c r="C873" s="18"/>
      <c r="E873" s="106"/>
      <c r="F873" s="18"/>
    </row>
    <row r="874" spans="2:6" ht="12.75" x14ac:dyDescent="0.2">
      <c r="B874" s="34"/>
      <c r="C874" s="18"/>
      <c r="E874" s="106"/>
      <c r="F874" s="18"/>
    </row>
    <row r="875" spans="2:6" ht="12.75" x14ac:dyDescent="0.2">
      <c r="B875" s="34"/>
      <c r="C875" s="18"/>
      <c r="E875" s="106"/>
      <c r="F875" s="18"/>
    </row>
    <row r="876" spans="2:6" ht="12.75" x14ac:dyDescent="0.2">
      <c r="B876" s="34"/>
      <c r="C876" s="18"/>
      <c r="E876" s="106"/>
      <c r="F876" s="18"/>
    </row>
    <row r="877" spans="2:6" ht="12.75" x14ac:dyDescent="0.2">
      <c r="B877" s="34"/>
      <c r="C877" s="18"/>
      <c r="E877" s="106"/>
      <c r="F877" s="18"/>
    </row>
    <row r="878" spans="2:6" ht="12.75" x14ac:dyDescent="0.2">
      <c r="B878" s="34"/>
      <c r="C878" s="18"/>
      <c r="E878" s="106"/>
      <c r="F878" s="18"/>
    </row>
    <row r="879" spans="2:6" ht="12.75" x14ac:dyDescent="0.2">
      <c r="B879" s="34"/>
      <c r="C879" s="18"/>
      <c r="E879" s="106"/>
      <c r="F879" s="18"/>
    </row>
    <row r="880" spans="2:6" ht="12.75" x14ac:dyDescent="0.2">
      <c r="B880" s="34"/>
      <c r="C880" s="18"/>
      <c r="E880" s="106"/>
      <c r="F880" s="18"/>
    </row>
    <row r="881" spans="2:6" ht="12.75" x14ac:dyDescent="0.2">
      <c r="B881" s="34"/>
      <c r="C881" s="18"/>
      <c r="E881" s="106"/>
      <c r="F881" s="18"/>
    </row>
    <row r="882" spans="2:6" ht="12.75" x14ac:dyDescent="0.2">
      <c r="B882" s="34"/>
      <c r="C882" s="18"/>
      <c r="E882" s="106"/>
      <c r="F882" s="18"/>
    </row>
    <row r="883" spans="2:6" ht="12.75" x14ac:dyDescent="0.2">
      <c r="B883" s="34"/>
      <c r="C883" s="18"/>
      <c r="E883" s="106"/>
      <c r="F883" s="18"/>
    </row>
    <row r="884" spans="2:6" ht="12.75" x14ac:dyDescent="0.2">
      <c r="B884" s="34"/>
      <c r="C884" s="18"/>
      <c r="E884" s="106"/>
      <c r="F884" s="18"/>
    </row>
    <row r="885" spans="2:6" ht="12.75" x14ac:dyDescent="0.2">
      <c r="B885" s="34"/>
      <c r="C885" s="18"/>
      <c r="E885" s="106"/>
      <c r="F885" s="18"/>
    </row>
    <row r="886" spans="2:6" ht="12.75" x14ac:dyDescent="0.2">
      <c r="B886" s="34"/>
      <c r="C886" s="18"/>
      <c r="E886" s="106"/>
      <c r="F886" s="18"/>
    </row>
    <row r="887" spans="2:6" ht="12.75" x14ac:dyDescent="0.2">
      <c r="B887" s="34"/>
      <c r="C887" s="18"/>
      <c r="E887" s="106"/>
      <c r="F887" s="18"/>
    </row>
    <row r="888" spans="2:6" ht="12.75" x14ac:dyDescent="0.2">
      <c r="B888" s="34"/>
      <c r="C888" s="18"/>
      <c r="E888" s="106"/>
      <c r="F888" s="18"/>
    </row>
    <row r="889" spans="2:6" ht="12.75" x14ac:dyDescent="0.2">
      <c r="B889" s="34"/>
      <c r="C889" s="18"/>
      <c r="E889" s="106"/>
      <c r="F889" s="18"/>
    </row>
    <row r="890" spans="2:6" ht="12.75" x14ac:dyDescent="0.2">
      <c r="B890" s="34"/>
      <c r="C890" s="18"/>
      <c r="E890" s="106"/>
      <c r="F890" s="18"/>
    </row>
    <row r="891" spans="2:6" ht="12.75" x14ac:dyDescent="0.2">
      <c r="B891" s="34"/>
      <c r="C891" s="18"/>
      <c r="E891" s="106"/>
      <c r="F891" s="18"/>
    </row>
    <row r="892" spans="2:6" ht="12.75" x14ac:dyDescent="0.2">
      <c r="B892" s="34"/>
      <c r="C892" s="18"/>
      <c r="E892" s="106"/>
      <c r="F892" s="18"/>
    </row>
    <row r="893" spans="2:6" ht="12.75" x14ac:dyDescent="0.2">
      <c r="B893" s="34"/>
      <c r="C893" s="18"/>
      <c r="E893" s="106"/>
      <c r="F893" s="18"/>
    </row>
    <row r="894" spans="2:6" ht="12.75" x14ac:dyDescent="0.2">
      <c r="B894" s="34"/>
      <c r="C894" s="18"/>
      <c r="E894" s="106"/>
      <c r="F894" s="18"/>
    </row>
    <row r="895" spans="2:6" ht="12.75" x14ac:dyDescent="0.2">
      <c r="B895" s="34"/>
      <c r="C895" s="18"/>
      <c r="E895" s="106"/>
      <c r="F895" s="18"/>
    </row>
    <row r="896" spans="2:6" ht="12.75" x14ac:dyDescent="0.2">
      <c r="B896" s="34"/>
      <c r="C896" s="18"/>
      <c r="E896" s="106"/>
      <c r="F896" s="18"/>
    </row>
    <row r="897" spans="2:6" ht="12.75" x14ac:dyDescent="0.2">
      <c r="B897" s="34"/>
      <c r="C897" s="18"/>
      <c r="E897" s="106"/>
      <c r="F897" s="18"/>
    </row>
    <row r="898" spans="2:6" ht="12.75" x14ac:dyDescent="0.2">
      <c r="B898" s="34"/>
      <c r="C898" s="18"/>
      <c r="E898" s="106"/>
      <c r="F898" s="18"/>
    </row>
    <row r="899" spans="2:6" ht="12.75" x14ac:dyDescent="0.2">
      <c r="B899" s="34"/>
      <c r="C899" s="18"/>
      <c r="E899" s="106"/>
      <c r="F899" s="18"/>
    </row>
    <row r="900" spans="2:6" ht="12.75" x14ac:dyDescent="0.2">
      <c r="B900" s="34"/>
      <c r="C900" s="18"/>
      <c r="E900" s="106"/>
      <c r="F900" s="18"/>
    </row>
    <row r="901" spans="2:6" ht="12.75" x14ac:dyDescent="0.2">
      <c r="B901" s="34"/>
      <c r="C901" s="18"/>
      <c r="E901" s="106"/>
      <c r="F901" s="18"/>
    </row>
    <row r="902" spans="2:6" ht="12.75" x14ac:dyDescent="0.2">
      <c r="B902" s="34"/>
      <c r="C902" s="18"/>
      <c r="E902" s="106"/>
      <c r="F902" s="18"/>
    </row>
    <row r="903" spans="2:6" ht="12.75" x14ac:dyDescent="0.2">
      <c r="B903" s="34"/>
      <c r="C903" s="18"/>
      <c r="E903" s="106"/>
      <c r="F903" s="18"/>
    </row>
    <row r="904" spans="2:6" ht="12.75" x14ac:dyDescent="0.2">
      <c r="B904" s="34"/>
      <c r="C904" s="18"/>
      <c r="E904" s="106"/>
      <c r="F904" s="18"/>
    </row>
    <row r="905" spans="2:6" ht="12.75" x14ac:dyDescent="0.2">
      <c r="B905" s="34"/>
      <c r="C905" s="18"/>
      <c r="E905" s="106"/>
      <c r="F905" s="18"/>
    </row>
    <row r="906" spans="2:6" ht="12.75" x14ac:dyDescent="0.2">
      <c r="B906" s="34"/>
      <c r="C906" s="18"/>
      <c r="E906" s="106"/>
      <c r="F906" s="18"/>
    </row>
    <row r="907" spans="2:6" ht="12.75" x14ac:dyDescent="0.2">
      <c r="B907" s="34"/>
      <c r="C907" s="18"/>
      <c r="E907" s="106"/>
      <c r="F907" s="18"/>
    </row>
    <row r="908" spans="2:6" ht="12.75" x14ac:dyDescent="0.2">
      <c r="B908" s="34"/>
      <c r="C908" s="18"/>
      <c r="E908" s="106"/>
      <c r="F908" s="18"/>
    </row>
    <row r="909" spans="2:6" ht="12.75" x14ac:dyDescent="0.2">
      <c r="B909" s="34"/>
      <c r="C909" s="18"/>
      <c r="E909" s="106"/>
      <c r="F909" s="18"/>
    </row>
    <row r="910" spans="2:6" ht="12.75" x14ac:dyDescent="0.2">
      <c r="B910" s="34"/>
      <c r="C910" s="18"/>
      <c r="E910" s="106"/>
      <c r="F910" s="18"/>
    </row>
    <row r="911" spans="2:6" ht="12.75" x14ac:dyDescent="0.2">
      <c r="B911" s="34"/>
      <c r="C911" s="18"/>
      <c r="E911" s="106"/>
      <c r="F911" s="18"/>
    </row>
    <row r="912" spans="2:6" ht="12.75" x14ac:dyDescent="0.2">
      <c r="B912" s="34"/>
      <c r="C912" s="18"/>
      <c r="E912" s="106"/>
      <c r="F912" s="18"/>
    </row>
    <row r="913" spans="2:6" ht="12.75" x14ac:dyDescent="0.2">
      <c r="B913" s="34"/>
      <c r="C913" s="18"/>
      <c r="E913" s="106"/>
      <c r="F913" s="18"/>
    </row>
    <row r="914" spans="2:6" ht="12.75" x14ac:dyDescent="0.2">
      <c r="B914" s="34"/>
      <c r="C914" s="18"/>
      <c r="E914" s="106"/>
      <c r="F914" s="18"/>
    </row>
    <row r="915" spans="2:6" ht="12.75" x14ac:dyDescent="0.2">
      <c r="B915" s="34"/>
      <c r="C915" s="18"/>
      <c r="E915" s="106"/>
      <c r="F915" s="18"/>
    </row>
    <row r="916" spans="2:6" ht="12.75" x14ac:dyDescent="0.2">
      <c r="B916" s="34"/>
      <c r="C916" s="18"/>
      <c r="E916" s="106"/>
      <c r="F916" s="18"/>
    </row>
    <row r="917" spans="2:6" ht="12.75" x14ac:dyDescent="0.2">
      <c r="B917" s="34"/>
      <c r="C917" s="18"/>
      <c r="E917" s="106"/>
      <c r="F917" s="18"/>
    </row>
    <row r="918" spans="2:6" ht="12.75" x14ac:dyDescent="0.2">
      <c r="B918" s="34"/>
      <c r="C918" s="18"/>
      <c r="E918" s="106"/>
      <c r="F918" s="18"/>
    </row>
    <row r="919" spans="2:6" ht="12.75" x14ac:dyDescent="0.2">
      <c r="B919" s="34"/>
      <c r="C919" s="18"/>
      <c r="E919" s="106"/>
      <c r="F919" s="18"/>
    </row>
    <row r="920" spans="2:6" ht="12.75" x14ac:dyDescent="0.2">
      <c r="B920" s="34"/>
      <c r="C920" s="18"/>
      <c r="E920" s="106"/>
      <c r="F920" s="18"/>
    </row>
    <row r="921" spans="2:6" ht="12.75" x14ac:dyDescent="0.2">
      <c r="B921" s="34"/>
      <c r="C921" s="18"/>
      <c r="E921" s="106"/>
      <c r="F921" s="18"/>
    </row>
    <row r="922" spans="2:6" ht="12.75" x14ac:dyDescent="0.2">
      <c r="B922" s="34"/>
      <c r="C922" s="18"/>
      <c r="E922" s="106"/>
      <c r="F922" s="18"/>
    </row>
    <row r="923" spans="2:6" ht="12.75" x14ac:dyDescent="0.2">
      <c r="B923" s="34"/>
      <c r="C923" s="18"/>
      <c r="E923" s="106"/>
      <c r="F923" s="18"/>
    </row>
    <row r="924" spans="2:6" ht="12.75" x14ac:dyDescent="0.2">
      <c r="B924" s="34"/>
      <c r="C924" s="18"/>
      <c r="E924" s="106"/>
      <c r="F924" s="18"/>
    </row>
    <row r="925" spans="2:6" ht="12.75" x14ac:dyDescent="0.2">
      <c r="B925" s="34"/>
      <c r="C925" s="18"/>
      <c r="E925" s="106"/>
      <c r="F925" s="18"/>
    </row>
    <row r="926" spans="2:6" ht="12.75" x14ac:dyDescent="0.2">
      <c r="B926" s="34"/>
      <c r="C926" s="18"/>
      <c r="E926" s="106"/>
      <c r="F926" s="18"/>
    </row>
    <row r="927" spans="2:6" ht="12.75" x14ac:dyDescent="0.2">
      <c r="B927" s="34"/>
      <c r="C927" s="18"/>
      <c r="E927" s="106"/>
      <c r="F927" s="18"/>
    </row>
    <row r="928" spans="2:6" ht="12.75" x14ac:dyDescent="0.2">
      <c r="B928" s="34"/>
      <c r="C928" s="18"/>
      <c r="E928" s="106"/>
      <c r="F928" s="18"/>
    </row>
    <row r="929" spans="2:6" ht="12.75" x14ac:dyDescent="0.2">
      <c r="B929" s="34"/>
      <c r="C929" s="18"/>
      <c r="E929" s="106"/>
      <c r="F929" s="18"/>
    </row>
    <row r="930" spans="2:6" ht="12.75" x14ac:dyDescent="0.2">
      <c r="B930" s="34"/>
      <c r="C930" s="18"/>
      <c r="E930" s="106"/>
      <c r="F930" s="18"/>
    </row>
    <row r="931" spans="2:6" ht="12.75" x14ac:dyDescent="0.2">
      <c r="B931" s="34"/>
      <c r="C931" s="18"/>
      <c r="E931" s="106"/>
      <c r="F931" s="18"/>
    </row>
    <row r="932" spans="2:6" ht="12.75" x14ac:dyDescent="0.2">
      <c r="B932" s="34"/>
      <c r="C932" s="18"/>
      <c r="E932" s="106"/>
      <c r="F932" s="18"/>
    </row>
    <row r="933" spans="2:6" ht="12.75" x14ac:dyDescent="0.2">
      <c r="B933" s="34"/>
      <c r="C933" s="18"/>
      <c r="E933" s="106"/>
      <c r="F933" s="18"/>
    </row>
    <row r="934" spans="2:6" ht="12.75" x14ac:dyDescent="0.2">
      <c r="B934" s="34"/>
      <c r="C934" s="18"/>
      <c r="E934" s="106"/>
      <c r="F934" s="18"/>
    </row>
    <row r="935" spans="2:6" ht="12.75" x14ac:dyDescent="0.2">
      <c r="B935" s="34"/>
      <c r="C935" s="18"/>
      <c r="E935" s="106"/>
      <c r="F935" s="18"/>
    </row>
    <row r="936" spans="2:6" ht="12.75" x14ac:dyDescent="0.2">
      <c r="B936" s="34"/>
      <c r="C936" s="18"/>
      <c r="E936" s="106"/>
      <c r="F936" s="18"/>
    </row>
    <row r="937" spans="2:6" ht="12.75" x14ac:dyDescent="0.2">
      <c r="B937" s="34"/>
      <c r="C937" s="18"/>
      <c r="E937" s="106"/>
      <c r="F937" s="18"/>
    </row>
    <row r="938" spans="2:6" ht="12.75" x14ac:dyDescent="0.2">
      <c r="B938" s="34"/>
      <c r="C938" s="18"/>
      <c r="E938" s="106"/>
      <c r="F938" s="18"/>
    </row>
    <row r="939" spans="2:6" ht="12.75" x14ac:dyDescent="0.2">
      <c r="B939" s="34"/>
      <c r="C939" s="18"/>
      <c r="E939" s="106"/>
      <c r="F939" s="18"/>
    </row>
    <row r="940" spans="2:6" ht="12.75" x14ac:dyDescent="0.2">
      <c r="B940" s="34"/>
      <c r="C940" s="18"/>
      <c r="E940" s="106"/>
      <c r="F940" s="18"/>
    </row>
    <row r="941" spans="2:6" ht="12.75" x14ac:dyDescent="0.2">
      <c r="B941" s="34"/>
      <c r="C941" s="18"/>
      <c r="E941" s="106"/>
      <c r="F941" s="18"/>
    </row>
    <row r="942" spans="2:6" ht="12.75" x14ac:dyDescent="0.2">
      <c r="B942" s="34"/>
      <c r="C942" s="18"/>
      <c r="E942" s="106"/>
      <c r="F942" s="18"/>
    </row>
    <row r="943" spans="2:6" ht="12.75" x14ac:dyDescent="0.2">
      <c r="B943" s="34"/>
      <c r="C943" s="18"/>
      <c r="E943" s="106"/>
      <c r="F943" s="18"/>
    </row>
    <row r="944" spans="2:6" ht="12.75" x14ac:dyDescent="0.2">
      <c r="B944" s="34"/>
      <c r="C944" s="18"/>
      <c r="E944" s="106"/>
      <c r="F944" s="18"/>
    </row>
    <row r="945" spans="2:6" ht="12.75" x14ac:dyDescent="0.2">
      <c r="B945" s="34"/>
      <c r="C945" s="18"/>
      <c r="E945" s="106"/>
      <c r="F945" s="18"/>
    </row>
    <row r="946" spans="2:6" ht="12.75" x14ac:dyDescent="0.2">
      <c r="B946" s="34"/>
      <c r="C946" s="18"/>
      <c r="E946" s="106"/>
      <c r="F946" s="18"/>
    </row>
    <row r="947" spans="2:6" ht="12.75" x14ac:dyDescent="0.2">
      <c r="B947" s="34"/>
      <c r="C947" s="18"/>
      <c r="E947" s="106"/>
      <c r="F947" s="18"/>
    </row>
    <row r="948" spans="2:6" ht="12.75" x14ac:dyDescent="0.2">
      <c r="B948" s="34"/>
      <c r="C948" s="18"/>
      <c r="E948" s="106"/>
      <c r="F948" s="18"/>
    </row>
    <row r="949" spans="2:6" ht="12.75" x14ac:dyDescent="0.2">
      <c r="B949" s="34"/>
      <c r="C949" s="18"/>
      <c r="E949" s="106"/>
      <c r="F949" s="18"/>
    </row>
    <row r="950" spans="2:6" ht="12.75" x14ac:dyDescent="0.2">
      <c r="B950" s="34"/>
      <c r="C950" s="18"/>
      <c r="E950" s="106"/>
      <c r="F950" s="18"/>
    </row>
    <row r="951" spans="2:6" ht="12.75" x14ac:dyDescent="0.2">
      <c r="B951" s="34"/>
      <c r="C951" s="18"/>
      <c r="E951" s="106"/>
      <c r="F951" s="18"/>
    </row>
    <row r="952" spans="2:6" ht="12.75" x14ac:dyDescent="0.2">
      <c r="B952" s="34"/>
      <c r="C952" s="18"/>
      <c r="E952" s="106"/>
      <c r="F952" s="18"/>
    </row>
    <row r="953" spans="2:6" ht="12.75" x14ac:dyDescent="0.2">
      <c r="B953" s="34"/>
      <c r="C953" s="18"/>
      <c r="E953" s="106"/>
      <c r="F953" s="18"/>
    </row>
    <row r="954" spans="2:6" ht="12.75" x14ac:dyDescent="0.2">
      <c r="B954" s="34"/>
      <c r="C954" s="18"/>
      <c r="E954" s="106"/>
      <c r="F954" s="18"/>
    </row>
    <row r="955" spans="2:6" ht="12.75" x14ac:dyDescent="0.2">
      <c r="B955" s="34"/>
      <c r="C955" s="18"/>
      <c r="E955" s="106"/>
      <c r="F955" s="18"/>
    </row>
    <row r="956" spans="2:6" ht="12.75" x14ac:dyDescent="0.2">
      <c r="B956" s="34"/>
      <c r="C956" s="18"/>
      <c r="E956" s="106"/>
      <c r="F956" s="18"/>
    </row>
    <row r="957" spans="2:6" ht="12.75" x14ac:dyDescent="0.2">
      <c r="B957" s="34"/>
      <c r="C957" s="18"/>
      <c r="E957" s="106"/>
      <c r="F957" s="18"/>
    </row>
    <row r="958" spans="2:6" ht="12.75" x14ac:dyDescent="0.2">
      <c r="B958" s="34"/>
      <c r="C958" s="18"/>
      <c r="E958" s="106"/>
      <c r="F958" s="18"/>
    </row>
    <row r="959" spans="2:6" ht="12.75" x14ac:dyDescent="0.2">
      <c r="B959" s="34"/>
      <c r="C959" s="18"/>
      <c r="E959" s="106"/>
      <c r="F959" s="18"/>
    </row>
    <row r="960" spans="2:6" ht="12.75" x14ac:dyDescent="0.2">
      <c r="B960" s="34"/>
      <c r="C960" s="18"/>
      <c r="E960" s="106"/>
      <c r="F960" s="18"/>
    </row>
    <row r="961" spans="2:6" ht="12.75" x14ac:dyDescent="0.2">
      <c r="B961" s="34"/>
      <c r="C961" s="18"/>
      <c r="E961" s="106"/>
      <c r="F961" s="18"/>
    </row>
    <row r="962" spans="2:6" ht="12.75" x14ac:dyDescent="0.2">
      <c r="B962" s="34"/>
      <c r="C962" s="18"/>
      <c r="E962" s="106"/>
      <c r="F962" s="18"/>
    </row>
    <row r="963" spans="2:6" ht="12.75" x14ac:dyDescent="0.2">
      <c r="B963" s="34"/>
      <c r="C963" s="18"/>
      <c r="E963" s="106"/>
      <c r="F963" s="18"/>
    </row>
    <row r="964" spans="2:6" ht="12.75" x14ac:dyDescent="0.2">
      <c r="B964" s="34"/>
      <c r="C964" s="18"/>
      <c r="E964" s="106"/>
      <c r="F964" s="18"/>
    </row>
    <row r="965" spans="2:6" ht="12.75" x14ac:dyDescent="0.2">
      <c r="B965" s="34"/>
      <c r="C965" s="18"/>
      <c r="E965" s="106"/>
      <c r="F965" s="18"/>
    </row>
    <row r="966" spans="2:6" ht="12.75" x14ac:dyDescent="0.2">
      <c r="B966" s="34"/>
      <c r="C966" s="18"/>
      <c r="E966" s="106"/>
      <c r="F966" s="18"/>
    </row>
  </sheetData>
  <mergeCells count="2">
    <mergeCell ref="D1:E1"/>
    <mergeCell ref="I1:K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V970"/>
  <sheetViews>
    <sheetView workbookViewId="0">
      <pane ySplit="2" topLeftCell="A18" activePane="bottomLeft" state="frozen"/>
      <selection pane="bottomLeft" activeCell="B3" sqref="B3:B48"/>
    </sheetView>
  </sheetViews>
  <sheetFormatPr defaultColWidth="12.5703125" defaultRowHeight="15.75" customHeight="1" x14ac:dyDescent="0.2"/>
  <cols>
    <col min="1" max="1" width="22.28515625" bestFit="1" customWidth="1"/>
    <col min="2" max="2" width="12.5703125" style="255" customWidth="1"/>
    <col min="3" max="3" width="12.5703125" customWidth="1"/>
    <col min="4" max="4" width="13" customWidth="1"/>
    <col min="5" max="5" width="10.85546875" customWidth="1"/>
    <col min="6" max="6" width="16.7109375" customWidth="1"/>
    <col min="7" max="7" width="10.28515625" customWidth="1"/>
    <col min="8" max="8" width="9.140625" customWidth="1"/>
    <col min="9" max="9" width="13.5703125" customWidth="1"/>
    <col min="10" max="10" width="14.42578125" customWidth="1"/>
    <col min="11" max="11" width="12.140625" customWidth="1"/>
    <col min="12" max="12" width="10.140625" customWidth="1"/>
  </cols>
  <sheetData>
    <row r="1" spans="1:22" ht="21" customHeight="1" x14ac:dyDescent="0.2">
      <c r="A1" s="203" t="s">
        <v>197</v>
      </c>
      <c r="B1" s="248"/>
      <c r="C1" s="203"/>
      <c r="D1" s="261" t="s">
        <v>198</v>
      </c>
      <c r="E1" s="203"/>
      <c r="F1" s="224"/>
      <c r="G1" s="224">
        <v>25</v>
      </c>
      <c r="H1" s="224"/>
      <c r="I1" s="262"/>
      <c r="J1" s="238"/>
      <c r="K1" s="238"/>
      <c r="L1" s="197"/>
      <c r="M1" s="197"/>
      <c r="N1" s="197"/>
      <c r="O1" s="197"/>
      <c r="P1" s="197"/>
      <c r="Q1" s="197"/>
      <c r="R1" s="197"/>
      <c r="S1" s="197"/>
      <c r="T1" s="197"/>
      <c r="U1" s="197"/>
      <c r="V1" s="197"/>
    </row>
    <row r="2" spans="1:22" ht="21" customHeight="1" x14ac:dyDescent="0.2">
      <c r="A2" s="226" t="s">
        <v>10</v>
      </c>
      <c r="B2" s="249" t="s">
        <v>59</v>
      </c>
      <c r="C2" s="226" t="s">
        <v>60</v>
      </c>
      <c r="D2" s="226" t="s">
        <v>61</v>
      </c>
      <c r="E2" s="226" t="s">
        <v>62</v>
      </c>
      <c r="F2" s="226" t="s">
        <v>63</v>
      </c>
      <c r="G2" s="226" t="s">
        <v>64</v>
      </c>
      <c r="H2" s="226" t="s">
        <v>56</v>
      </c>
      <c r="I2" s="226" t="s">
        <v>65</v>
      </c>
      <c r="J2" s="226" t="s">
        <v>66</v>
      </c>
      <c r="K2" s="226" t="s">
        <v>67</v>
      </c>
      <c r="L2" s="197"/>
      <c r="M2" s="197"/>
      <c r="N2" s="197"/>
      <c r="O2" s="197"/>
      <c r="P2" s="197"/>
      <c r="Q2" s="197"/>
      <c r="R2" s="197"/>
      <c r="S2" s="197"/>
      <c r="T2" s="197"/>
      <c r="U2" s="197"/>
      <c r="V2" s="197"/>
    </row>
    <row r="3" spans="1:22" ht="21" customHeight="1" x14ac:dyDescent="0.2">
      <c r="A3" s="240">
        <v>45750</v>
      </c>
      <c r="B3" s="250" t="str">
        <f>IF(A3="","",TEXT(A3,"ddd"))</f>
        <v>Thu</v>
      </c>
      <c r="C3" s="196" t="str">
        <f t="shared" ref="C3:C27" si="0">IF(A3="","",TEXT(A3,"MMMM"))</f>
        <v>April</v>
      </c>
      <c r="D3" s="195">
        <v>25</v>
      </c>
      <c r="E3" s="196" t="s">
        <v>76</v>
      </c>
      <c r="F3" s="196"/>
      <c r="G3" s="196" t="s">
        <v>73</v>
      </c>
      <c r="H3" s="196">
        <v>7</v>
      </c>
      <c r="I3" s="197"/>
      <c r="J3" s="196" t="s">
        <v>70</v>
      </c>
      <c r="K3" s="196" t="s">
        <v>13</v>
      </c>
      <c r="L3" s="197"/>
      <c r="M3" s="197"/>
      <c r="N3" s="197"/>
      <c r="O3" s="197"/>
      <c r="P3" s="197"/>
      <c r="Q3" s="197"/>
      <c r="R3" s="197"/>
      <c r="S3" s="197"/>
      <c r="T3" s="197"/>
      <c r="U3" s="197"/>
      <c r="V3" s="197"/>
    </row>
    <row r="4" spans="1:22" ht="21" customHeight="1" x14ac:dyDescent="0.2">
      <c r="A4" s="240">
        <v>45758</v>
      </c>
      <c r="B4" s="250" t="str">
        <f t="shared" ref="B4:B48" si="1">IF(A4="","",TEXT(A4,"ddd"))</f>
        <v>Fri</v>
      </c>
      <c r="C4" s="196" t="str">
        <f t="shared" si="0"/>
        <v>April</v>
      </c>
      <c r="D4" s="195">
        <v>25</v>
      </c>
      <c r="E4" s="196" t="s">
        <v>76</v>
      </c>
      <c r="F4" s="201"/>
      <c r="G4" s="196" t="s">
        <v>73</v>
      </c>
      <c r="H4" s="196">
        <v>9</v>
      </c>
      <c r="I4" s="196">
        <f t="shared" ref="I4:I46" si="2">IF(A4="","",A4-A3)</f>
        <v>8</v>
      </c>
      <c r="J4" s="196" t="s">
        <v>74</v>
      </c>
      <c r="K4" s="196" t="s">
        <v>13</v>
      </c>
      <c r="L4" s="197"/>
      <c r="M4" s="197"/>
      <c r="N4" s="197"/>
      <c r="O4" s="197"/>
      <c r="P4" s="197"/>
      <c r="Q4" s="197"/>
      <c r="R4" s="197"/>
      <c r="S4" s="197"/>
      <c r="T4" s="197"/>
      <c r="U4" s="197"/>
      <c r="V4" s="197"/>
    </row>
    <row r="5" spans="1:22" ht="21" customHeight="1" x14ac:dyDescent="0.2">
      <c r="A5" s="240">
        <v>45765</v>
      </c>
      <c r="B5" s="250" t="str">
        <f t="shared" si="1"/>
        <v>Fri</v>
      </c>
      <c r="C5" s="196" t="str">
        <f t="shared" si="0"/>
        <v>April</v>
      </c>
      <c r="D5" s="195">
        <v>25</v>
      </c>
      <c r="E5" s="196" t="s">
        <v>76</v>
      </c>
      <c r="F5" s="196"/>
      <c r="G5" s="196" t="s">
        <v>73</v>
      </c>
      <c r="H5" s="196">
        <v>7</v>
      </c>
      <c r="I5" s="196">
        <f t="shared" si="2"/>
        <v>7</v>
      </c>
      <c r="J5" s="196" t="s">
        <v>74</v>
      </c>
      <c r="K5" s="196" t="s">
        <v>13</v>
      </c>
      <c r="L5" s="197"/>
      <c r="M5" s="197"/>
      <c r="N5" s="197"/>
      <c r="O5" s="197"/>
      <c r="P5" s="197"/>
      <c r="Q5" s="197"/>
      <c r="R5" s="197"/>
      <c r="S5" s="197"/>
      <c r="T5" s="197"/>
      <c r="U5" s="197"/>
      <c r="V5" s="197"/>
    </row>
    <row r="6" spans="1:22" ht="21" customHeight="1" x14ac:dyDescent="0.2">
      <c r="A6" s="240">
        <v>45771</v>
      </c>
      <c r="B6" s="250" t="str">
        <f t="shared" si="1"/>
        <v>Thu</v>
      </c>
      <c r="C6" s="196" t="str">
        <f t="shared" si="0"/>
        <v>April</v>
      </c>
      <c r="D6" s="195">
        <v>25</v>
      </c>
      <c r="E6" s="196" t="s">
        <v>76</v>
      </c>
      <c r="F6" s="196"/>
      <c r="G6" s="196" t="s">
        <v>73</v>
      </c>
      <c r="H6" s="196">
        <v>9</v>
      </c>
      <c r="I6" s="196">
        <f t="shared" si="2"/>
        <v>6</v>
      </c>
      <c r="J6" s="196" t="s">
        <v>74</v>
      </c>
      <c r="K6" s="196" t="s">
        <v>13</v>
      </c>
      <c r="L6" s="197"/>
      <c r="M6" s="197"/>
      <c r="N6" s="197"/>
      <c r="O6" s="197"/>
      <c r="P6" s="197"/>
      <c r="Q6" s="197"/>
      <c r="R6" s="197"/>
      <c r="S6" s="197"/>
      <c r="T6" s="197"/>
      <c r="U6" s="197"/>
      <c r="V6" s="197"/>
    </row>
    <row r="7" spans="1:22" ht="21" customHeight="1" x14ac:dyDescent="0.2">
      <c r="A7" s="240">
        <v>45778</v>
      </c>
      <c r="B7" s="250" t="str">
        <f t="shared" si="1"/>
        <v>Thu</v>
      </c>
      <c r="C7" s="196" t="str">
        <f t="shared" si="0"/>
        <v>May</v>
      </c>
      <c r="D7" s="195">
        <v>25</v>
      </c>
      <c r="E7" s="196" t="s">
        <v>76</v>
      </c>
      <c r="F7" s="196"/>
      <c r="G7" s="196" t="s">
        <v>73</v>
      </c>
      <c r="H7" s="196">
        <v>8</v>
      </c>
      <c r="I7" s="196">
        <f t="shared" si="2"/>
        <v>7</v>
      </c>
      <c r="J7" s="196" t="s">
        <v>74</v>
      </c>
      <c r="K7" s="196" t="s">
        <v>13</v>
      </c>
      <c r="L7" s="197"/>
      <c r="M7" s="197"/>
      <c r="N7" s="197"/>
      <c r="O7" s="197"/>
      <c r="P7" s="197"/>
      <c r="Q7" s="197"/>
      <c r="R7" s="197"/>
      <c r="S7" s="197"/>
      <c r="T7" s="197"/>
      <c r="U7" s="197"/>
      <c r="V7" s="197"/>
    </row>
    <row r="8" spans="1:22" ht="21" customHeight="1" x14ac:dyDescent="0.2">
      <c r="A8" s="240">
        <v>45784</v>
      </c>
      <c r="B8" s="250" t="str">
        <f t="shared" si="1"/>
        <v>Wed</v>
      </c>
      <c r="C8" s="196" t="str">
        <f t="shared" si="0"/>
        <v>May</v>
      </c>
      <c r="D8" s="195">
        <v>25</v>
      </c>
      <c r="E8" s="196" t="s">
        <v>76</v>
      </c>
      <c r="F8" s="198"/>
      <c r="G8" s="196" t="s">
        <v>73</v>
      </c>
      <c r="H8" s="196">
        <v>9</v>
      </c>
      <c r="I8" s="196">
        <f t="shared" si="2"/>
        <v>6</v>
      </c>
      <c r="J8" s="196" t="s">
        <v>74</v>
      </c>
      <c r="K8" s="196" t="s">
        <v>13</v>
      </c>
      <c r="L8" s="197"/>
      <c r="M8" s="197"/>
      <c r="N8" s="197"/>
      <c r="O8" s="197"/>
      <c r="P8" s="197"/>
      <c r="Q8" s="197"/>
      <c r="R8" s="197"/>
      <c r="S8" s="197"/>
      <c r="T8" s="197"/>
      <c r="U8" s="197"/>
      <c r="V8" s="197"/>
    </row>
    <row r="9" spans="1:22" ht="21" customHeight="1" x14ac:dyDescent="0.2">
      <c r="A9" s="240">
        <v>45791</v>
      </c>
      <c r="B9" s="250" t="str">
        <f t="shared" si="1"/>
        <v>Wed</v>
      </c>
      <c r="C9" s="196" t="str">
        <f t="shared" si="0"/>
        <v>May</v>
      </c>
      <c r="D9" s="195">
        <v>25</v>
      </c>
      <c r="E9" s="196" t="s">
        <v>76</v>
      </c>
      <c r="F9" s="196"/>
      <c r="G9" s="196" t="s">
        <v>73</v>
      </c>
      <c r="H9" s="196">
        <v>8</v>
      </c>
      <c r="I9" s="196">
        <f t="shared" si="2"/>
        <v>7</v>
      </c>
      <c r="J9" s="196" t="s">
        <v>79</v>
      </c>
      <c r="K9" s="196" t="s">
        <v>13</v>
      </c>
      <c r="L9" s="197"/>
      <c r="M9" s="197"/>
      <c r="N9" s="197"/>
      <c r="O9" s="197"/>
      <c r="P9" s="197"/>
      <c r="Q9" s="197"/>
      <c r="R9" s="197"/>
      <c r="S9" s="197"/>
      <c r="T9" s="197"/>
      <c r="U9" s="197"/>
      <c r="V9" s="197"/>
    </row>
    <row r="10" spans="1:22" ht="21" customHeight="1" x14ac:dyDescent="0.2">
      <c r="A10" s="240">
        <v>45797</v>
      </c>
      <c r="B10" s="250" t="str">
        <f t="shared" si="1"/>
        <v>Tue</v>
      </c>
      <c r="C10" s="196" t="str">
        <f t="shared" si="0"/>
        <v>May</v>
      </c>
      <c r="D10" s="195">
        <v>25</v>
      </c>
      <c r="E10" s="196" t="s">
        <v>76</v>
      </c>
      <c r="F10" s="196"/>
      <c r="G10" s="196" t="s">
        <v>73</v>
      </c>
      <c r="H10" s="196">
        <v>8</v>
      </c>
      <c r="I10" s="196">
        <f t="shared" si="2"/>
        <v>6</v>
      </c>
      <c r="J10" s="196" t="s">
        <v>79</v>
      </c>
      <c r="K10" s="196" t="s">
        <v>13</v>
      </c>
      <c r="L10" s="197"/>
      <c r="M10" s="197"/>
      <c r="N10" s="197"/>
      <c r="O10" s="197"/>
      <c r="P10" s="197"/>
      <c r="Q10" s="197"/>
      <c r="R10" s="197"/>
      <c r="S10" s="197"/>
      <c r="T10" s="197"/>
      <c r="U10" s="197"/>
      <c r="V10" s="197"/>
    </row>
    <row r="11" spans="1:22" ht="21" customHeight="1" x14ac:dyDescent="0.2">
      <c r="A11" s="240">
        <v>45804</v>
      </c>
      <c r="B11" s="250" t="str">
        <f t="shared" si="1"/>
        <v>Tue</v>
      </c>
      <c r="C11" s="196" t="str">
        <f t="shared" si="0"/>
        <v>May</v>
      </c>
      <c r="D11" s="199">
        <v>25</v>
      </c>
      <c r="E11" s="196" t="s">
        <v>76</v>
      </c>
      <c r="F11" s="196"/>
      <c r="G11" s="196" t="s">
        <v>73</v>
      </c>
      <c r="H11" s="201">
        <v>9</v>
      </c>
      <c r="I11" s="196">
        <f t="shared" si="2"/>
        <v>7</v>
      </c>
      <c r="J11" s="196" t="s">
        <v>79</v>
      </c>
      <c r="K11" s="196" t="s">
        <v>13</v>
      </c>
      <c r="L11" s="197"/>
      <c r="M11" s="197"/>
      <c r="N11" s="197"/>
      <c r="O11" s="197"/>
      <c r="P11" s="197"/>
      <c r="Q11" s="197"/>
      <c r="R11" s="197"/>
      <c r="S11" s="197"/>
      <c r="T11" s="197"/>
      <c r="U11" s="197"/>
      <c r="V11" s="197"/>
    </row>
    <row r="12" spans="1:22" ht="21" customHeight="1" x14ac:dyDescent="0.2">
      <c r="A12" s="240">
        <v>45812</v>
      </c>
      <c r="B12" s="250" t="str">
        <f t="shared" si="1"/>
        <v>Wed</v>
      </c>
      <c r="C12" s="196" t="str">
        <f t="shared" si="0"/>
        <v>June</v>
      </c>
      <c r="D12" s="199">
        <v>25</v>
      </c>
      <c r="E12" s="196" t="s">
        <v>76</v>
      </c>
      <c r="F12" s="196"/>
      <c r="G12" s="196" t="s">
        <v>73</v>
      </c>
      <c r="H12" s="201">
        <v>9</v>
      </c>
      <c r="I12" s="196">
        <f t="shared" si="2"/>
        <v>8</v>
      </c>
      <c r="J12" s="196" t="s">
        <v>70</v>
      </c>
      <c r="K12" s="196" t="s">
        <v>13</v>
      </c>
      <c r="L12" s="197"/>
      <c r="M12" s="197"/>
      <c r="N12" s="197"/>
      <c r="O12" s="197"/>
      <c r="P12" s="197"/>
      <c r="Q12" s="197"/>
      <c r="R12" s="197"/>
      <c r="S12" s="197"/>
      <c r="T12" s="197"/>
      <c r="U12" s="197"/>
      <c r="V12" s="197"/>
    </row>
    <row r="13" spans="1:22" ht="21" customHeight="1" x14ac:dyDescent="0.2">
      <c r="A13" s="240">
        <v>45820</v>
      </c>
      <c r="B13" s="250" t="str">
        <f t="shared" si="1"/>
        <v>Thu</v>
      </c>
      <c r="C13" s="196" t="str">
        <f t="shared" si="0"/>
        <v>June</v>
      </c>
      <c r="D13" s="195">
        <v>25</v>
      </c>
      <c r="E13" s="196" t="s">
        <v>76</v>
      </c>
      <c r="F13" s="201"/>
      <c r="G13" s="196" t="s">
        <v>73</v>
      </c>
      <c r="H13" s="196">
        <v>9</v>
      </c>
      <c r="I13" s="196">
        <f t="shared" si="2"/>
        <v>8</v>
      </c>
      <c r="J13" s="196" t="s">
        <v>70</v>
      </c>
      <c r="K13" s="196" t="s">
        <v>13</v>
      </c>
      <c r="L13" s="197"/>
      <c r="M13" s="197"/>
      <c r="N13" s="197"/>
      <c r="O13" s="197"/>
      <c r="P13" s="197"/>
      <c r="Q13" s="197"/>
      <c r="R13" s="197"/>
      <c r="S13" s="197"/>
      <c r="T13" s="197"/>
      <c r="U13" s="197"/>
      <c r="V13" s="197"/>
    </row>
    <row r="14" spans="1:22" ht="21" customHeight="1" x14ac:dyDescent="0.2">
      <c r="A14" s="240">
        <v>45827</v>
      </c>
      <c r="B14" s="250" t="str">
        <f t="shared" si="1"/>
        <v>Thu</v>
      </c>
      <c r="C14" s="196" t="str">
        <f t="shared" si="0"/>
        <v>June</v>
      </c>
      <c r="D14" s="199">
        <v>25</v>
      </c>
      <c r="E14" s="196" t="s">
        <v>76</v>
      </c>
      <c r="F14" s="196"/>
      <c r="G14" s="196" t="s">
        <v>73</v>
      </c>
      <c r="H14" s="201">
        <v>7</v>
      </c>
      <c r="I14" s="196">
        <f t="shared" si="2"/>
        <v>7</v>
      </c>
      <c r="J14" s="196" t="s">
        <v>70</v>
      </c>
      <c r="K14" s="196" t="s">
        <v>13</v>
      </c>
      <c r="L14" s="197"/>
      <c r="M14" s="197"/>
      <c r="N14" s="197"/>
      <c r="O14" s="197"/>
      <c r="P14" s="197"/>
      <c r="Q14" s="197"/>
      <c r="R14" s="197"/>
      <c r="S14" s="197"/>
      <c r="T14" s="197"/>
      <c r="U14" s="197"/>
      <c r="V14" s="197"/>
    </row>
    <row r="15" spans="1:22" ht="21" customHeight="1" x14ac:dyDescent="0.2">
      <c r="A15" s="240">
        <v>45835</v>
      </c>
      <c r="B15" s="250" t="str">
        <f t="shared" si="1"/>
        <v>Fri</v>
      </c>
      <c r="C15" s="196" t="str">
        <f t="shared" si="0"/>
        <v>June</v>
      </c>
      <c r="D15" s="199">
        <v>25</v>
      </c>
      <c r="E15" s="196" t="s">
        <v>76</v>
      </c>
      <c r="F15" s="196"/>
      <c r="G15" s="196" t="s">
        <v>73</v>
      </c>
      <c r="H15" s="201">
        <v>9</v>
      </c>
      <c r="I15" s="196">
        <f t="shared" si="2"/>
        <v>8</v>
      </c>
      <c r="J15" s="196" t="s">
        <v>74</v>
      </c>
      <c r="K15" s="196" t="s">
        <v>13</v>
      </c>
      <c r="L15" s="197"/>
      <c r="M15" s="197"/>
      <c r="N15" s="197"/>
      <c r="O15" s="197"/>
      <c r="P15" s="197"/>
      <c r="Q15" s="197"/>
      <c r="R15" s="197"/>
      <c r="S15" s="197"/>
      <c r="T15" s="197"/>
      <c r="U15" s="197"/>
      <c r="V15" s="197"/>
    </row>
    <row r="16" spans="1:22" ht="21" customHeight="1" x14ac:dyDescent="0.2">
      <c r="A16" s="240">
        <v>45841</v>
      </c>
      <c r="B16" s="250" t="str">
        <f t="shared" si="1"/>
        <v>Thu</v>
      </c>
      <c r="C16" s="196" t="str">
        <f t="shared" si="0"/>
        <v>July</v>
      </c>
      <c r="D16" s="199">
        <v>25</v>
      </c>
      <c r="E16" s="196" t="s">
        <v>76</v>
      </c>
      <c r="F16" s="196"/>
      <c r="G16" s="196" t="s">
        <v>73</v>
      </c>
      <c r="H16" s="201">
        <v>7</v>
      </c>
      <c r="I16" s="196">
        <f t="shared" si="2"/>
        <v>6</v>
      </c>
      <c r="J16" s="196" t="s">
        <v>70</v>
      </c>
      <c r="K16" s="196" t="s">
        <v>13</v>
      </c>
      <c r="L16" s="197"/>
      <c r="M16" s="197"/>
      <c r="N16" s="197"/>
      <c r="O16" s="197"/>
      <c r="P16" s="197"/>
      <c r="Q16" s="197"/>
      <c r="R16" s="197"/>
      <c r="S16" s="197"/>
      <c r="T16" s="197"/>
      <c r="U16" s="197"/>
      <c r="V16" s="197"/>
    </row>
    <row r="17" spans="1:22" ht="21" customHeight="1" x14ac:dyDescent="0.2">
      <c r="A17" s="240">
        <v>45847</v>
      </c>
      <c r="B17" s="250" t="str">
        <f t="shared" si="1"/>
        <v>Wed</v>
      </c>
      <c r="C17" s="196" t="str">
        <f t="shared" si="0"/>
        <v>July</v>
      </c>
      <c r="D17" s="199">
        <v>25</v>
      </c>
      <c r="E17" s="196" t="s">
        <v>76</v>
      </c>
      <c r="F17" s="196"/>
      <c r="G17" s="196" t="s">
        <v>73</v>
      </c>
      <c r="H17" s="201">
        <v>9</v>
      </c>
      <c r="I17" s="196">
        <f t="shared" si="2"/>
        <v>6</v>
      </c>
      <c r="J17" s="196" t="s">
        <v>70</v>
      </c>
      <c r="K17" s="196" t="s">
        <v>13</v>
      </c>
      <c r="L17" s="197"/>
      <c r="M17" s="197"/>
      <c r="N17" s="197"/>
      <c r="O17" s="197"/>
      <c r="P17" s="197"/>
      <c r="Q17" s="197"/>
      <c r="R17" s="197"/>
      <c r="S17" s="197"/>
      <c r="T17" s="197"/>
      <c r="U17" s="197"/>
      <c r="V17" s="197"/>
    </row>
    <row r="18" spans="1:22" ht="21" customHeight="1" x14ac:dyDescent="0.2">
      <c r="A18" s="240">
        <v>45855</v>
      </c>
      <c r="B18" s="250" t="str">
        <f t="shared" si="1"/>
        <v>Thu</v>
      </c>
      <c r="C18" s="196" t="str">
        <f t="shared" si="0"/>
        <v>July</v>
      </c>
      <c r="D18" s="195">
        <v>25</v>
      </c>
      <c r="E18" s="196" t="s">
        <v>76</v>
      </c>
      <c r="F18" s="196"/>
      <c r="G18" s="196" t="s">
        <v>73</v>
      </c>
      <c r="H18" s="201">
        <v>7</v>
      </c>
      <c r="I18" s="196">
        <f t="shared" si="2"/>
        <v>8</v>
      </c>
      <c r="J18" s="196" t="s">
        <v>70</v>
      </c>
      <c r="K18" s="196" t="s">
        <v>13</v>
      </c>
      <c r="L18" s="197"/>
      <c r="M18" s="197"/>
      <c r="N18" s="197"/>
      <c r="O18" s="197"/>
      <c r="P18" s="197"/>
      <c r="Q18" s="197"/>
      <c r="R18" s="197"/>
      <c r="S18" s="197"/>
      <c r="T18" s="197"/>
      <c r="U18" s="197"/>
      <c r="V18" s="197"/>
    </row>
    <row r="19" spans="1:22" ht="21" customHeight="1" x14ac:dyDescent="0.2">
      <c r="A19" s="240">
        <v>45861</v>
      </c>
      <c r="B19" s="250" t="str">
        <f t="shared" si="1"/>
        <v>Wed</v>
      </c>
      <c r="C19" s="196" t="str">
        <f t="shared" si="0"/>
        <v>July</v>
      </c>
      <c r="D19" s="199">
        <v>25</v>
      </c>
      <c r="E19" s="196" t="s">
        <v>76</v>
      </c>
      <c r="F19" s="196"/>
      <c r="G19" s="196" t="s">
        <v>73</v>
      </c>
      <c r="H19" s="201">
        <v>8</v>
      </c>
      <c r="I19" s="196">
        <f t="shared" si="2"/>
        <v>6</v>
      </c>
      <c r="J19" s="196" t="s">
        <v>81</v>
      </c>
      <c r="K19" s="196" t="s">
        <v>13</v>
      </c>
      <c r="L19" s="197"/>
      <c r="M19" s="197"/>
      <c r="N19" s="197"/>
      <c r="O19" s="197"/>
      <c r="P19" s="197"/>
      <c r="Q19" s="197"/>
      <c r="R19" s="197"/>
      <c r="S19" s="197"/>
      <c r="T19" s="197"/>
      <c r="U19" s="197"/>
      <c r="V19" s="197"/>
    </row>
    <row r="20" spans="1:22" ht="21" customHeight="1" x14ac:dyDescent="0.2">
      <c r="A20" s="240">
        <v>45868</v>
      </c>
      <c r="B20" s="250" t="str">
        <f t="shared" si="1"/>
        <v>Wed</v>
      </c>
      <c r="C20" s="194" t="str">
        <f t="shared" si="0"/>
        <v>July</v>
      </c>
      <c r="D20" s="199">
        <v>25</v>
      </c>
      <c r="E20" s="196" t="s">
        <v>76</v>
      </c>
      <c r="F20" s="196"/>
      <c r="G20" s="196" t="s">
        <v>73</v>
      </c>
      <c r="H20" s="201">
        <v>9</v>
      </c>
      <c r="I20" s="196">
        <f t="shared" si="2"/>
        <v>7</v>
      </c>
      <c r="J20" s="196" t="s">
        <v>81</v>
      </c>
      <c r="K20" s="196" t="s">
        <v>13</v>
      </c>
      <c r="L20" s="197"/>
      <c r="M20" s="197"/>
      <c r="N20" s="197"/>
      <c r="O20" s="197"/>
      <c r="P20" s="197"/>
      <c r="Q20" s="197"/>
      <c r="R20" s="197"/>
      <c r="S20" s="197"/>
      <c r="T20" s="197"/>
      <c r="U20" s="197"/>
      <c r="V20" s="197"/>
    </row>
    <row r="21" spans="1:22" ht="21" customHeight="1" x14ac:dyDescent="0.2">
      <c r="A21" s="240">
        <v>45876</v>
      </c>
      <c r="B21" s="250" t="str">
        <f t="shared" si="1"/>
        <v>Thu</v>
      </c>
      <c r="C21" s="196" t="str">
        <f t="shared" si="0"/>
        <v>August</v>
      </c>
      <c r="D21" s="199">
        <v>25</v>
      </c>
      <c r="E21" s="196" t="s">
        <v>76</v>
      </c>
      <c r="F21" s="196"/>
      <c r="G21" s="196" t="s">
        <v>73</v>
      </c>
      <c r="H21" s="201">
        <v>7</v>
      </c>
      <c r="I21" s="196">
        <f t="shared" si="2"/>
        <v>8</v>
      </c>
      <c r="J21" s="196" t="s">
        <v>74</v>
      </c>
      <c r="K21" s="196" t="s">
        <v>13</v>
      </c>
      <c r="L21" s="197"/>
      <c r="M21" s="197"/>
      <c r="N21" s="197"/>
      <c r="O21" s="197"/>
      <c r="P21" s="197"/>
      <c r="Q21" s="197"/>
      <c r="R21" s="197"/>
      <c r="S21" s="197"/>
      <c r="T21" s="197"/>
      <c r="U21" s="197"/>
      <c r="V21" s="197"/>
    </row>
    <row r="22" spans="1:22" ht="21" customHeight="1" x14ac:dyDescent="0.2">
      <c r="A22" s="240">
        <v>45882</v>
      </c>
      <c r="B22" s="250" t="str">
        <f t="shared" si="1"/>
        <v>Wed</v>
      </c>
      <c r="C22" s="196" t="str">
        <f t="shared" si="0"/>
        <v>August</v>
      </c>
      <c r="D22" s="199">
        <v>25</v>
      </c>
      <c r="E22" s="196" t="s">
        <v>76</v>
      </c>
      <c r="F22" s="196"/>
      <c r="G22" s="196" t="s">
        <v>73</v>
      </c>
      <c r="H22" s="201">
        <v>7</v>
      </c>
      <c r="I22" s="196">
        <f t="shared" si="2"/>
        <v>6</v>
      </c>
      <c r="J22" s="196" t="s">
        <v>79</v>
      </c>
      <c r="K22" s="196" t="s">
        <v>13</v>
      </c>
      <c r="L22" s="197"/>
      <c r="M22" s="197"/>
      <c r="N22" s="197"/>
      <c r="O22" s="197"/>
      <c r="P22" s="197"/>
      <c r="Q22" s="197"/>
      <c r="R22" s="197"/>
      <c r="S22" s="197"/>
      <c r="T22" s="197"/>
      <c r="U22" s="197"/>
      <c r="V22" s="197"/>
    </row>
    <row r="23" spans="1:22" ht="21" customHeight="1" x14ac:dyDescent="0.2">
      <c r="A23" s="240">
        <v>45890</v>
      </c>
      <c r="B23" s="250" t="str">
        <f t="shared" si="1"/>
        <v>Thu</v>
      </c>
      <c r="C23" s="196" t="str">
        <f t="shared" si="0"/>
        <v>August</v>
      </c>
      <c r="D23" s="199">
        <v>25</v>
      </c>
      <c r="E23" s="196" t="s">
        <v>76</v>
      </c>
      <c r="F23" s="196"/>
      <c r="G23" s="196" t="s">
        <v>73</v>
      </c>
      <c r="H23" s="201">
        <v>8</v>
      </c>
      <c r="I23" s="196">
        <f t="shared" si="2"/>
        <v>8</v>
      </c>
      <c r="J23" s="196" t="s">
        <v>79</v>
      </c>
      <c r="K23" s="196" t="s">
        <v>80</v>
      </c>
      <c r="L23" s="197"/>
      <c r="M23" s="197"/>
      <c r="N23" s="197"/>
      <c r="O23" s="197"/>
      <c r="P23" s="197"/>
      <c r="Q23" s="197"/>
      <c r="R23" s="197"/>
      <c r="S23" s="197"/>
      <c r="T23" s="197"/>
      <c r="U23" s="197"/>
      <c r="V23" s="197"/>
    </row>
    <row r="24" spans="1:22" ht="21" customHeight="1" x14ac:dyDescent="0.25">
      <c r="A24" s="240">
        <v>45896</v>
      </c>
      <c r="B24" s="250" t="str">
        <f t="shared" si="1"/>
        <v>Wed</v>
      </c>
      <c r="C24" s="196" t="str">
        <f t="shared" si="0"/>
        <v>August</v>
      </c>
      <c r="D24" s="199">
        <v>25</v>
      </c>
      <c r="E24" s="196" t="s">
        <v>76</v>
      </c>
      <c r="F24" s="196"/>
      <c r="G24" s="196" t="s">
        <v>73</v>
      </c>
      <c r="H24" s="201">
        <v>8</v>
      </c>
      <c r="I24" s="196">
        <f t="shared" si="2"/>
        <v>6</v>
      </c>
      <c r="J24" s="196" t="s">
        <v>79</v>
      </c>
      <c r="K24" s="196" t="s">
        <v>80</v>
      </c>
      <c r="L24" s="197"/>
      <c r="M24" s="202" t="s">
        <v>74</v>
      </c>
      <c r="N24" s="202" t="s">
        <v>70</v>
      </c>
      <c r="O24" s="202" t="s">
        <v>79</v>
      </c>
      <c r="P24" s="202" t="s">
        <v>81</v>
      </c>
      <c r="Q24" s="197"/>
      <c r="R24" s="197"/>
      <c r="S24" s="197"/>
      <c r="T24" s="197"/>
      <c r="U24" s="197"/>
      <c r="V24" s="197"/>
    </row>
    <row r="25" spans="1:22" ht="21" customHeight="1" x14ac:dyDescent="0.2">
      <c r="A25" s="240">
        <v>45903</v>
      </c>
      <c r="B25" s="250" t="str">
        <f t="shared" si="1"/>
        <v>Wed</v>
      </c>
      <c r="C25" s="196" t="str">
        <f t="shared" si="0"/>
        <v>September</v>
      </c>
      <c r="D25" s="199">
        <v>25</v>
      </c>
      <c r="E25" s="196" t="s">
        <v>76</v>
      </c>
      <c r="F25" s="196"/>
      <c r="G25" s="196" t="s">
        <v>73</v>
      </c>
      <c r="H25" s="201">
        <v>9</v>
      </c>
      <c r="I25" s="196">
        <f t="shared" si="2"/>
        <v>7</v>
      </c>
      <c r="J25" s="196" t="s">
        <v>79</v>
      </c>
      <c r="K25" s="196" t="s">
        <v>80</v>
      </c>
      <c r="L25" s="197"/>
      <c r="M25" s="203">
        <f t="shared" ref="M25:P25" si="3">COUNTIF($J$3:$J$50,M24)</f>
        <v>7</v>
      </c>
      <c r="N25" s="203">
        <f t="shared" si="3"/>
        <v>7</v>
      </c>
      <c r="O25" s="203">
        <f t="shared" si="3"/>
        <v>9</v>
      </c>
      <c r="P25" s="203">
        <f t="shared" si="3"/>
        <v>2</v>
      </c>
      <c r="Q25" s="197"/>
      <c r="R25" s="197"/>
      <c r="S25" s="197"/>
      <c r="T25" s="197"/>
      <c r="U25" s="197"/>
      <c r="V25" s="197"/>
    </row>
    <row r="26" spans="1:22" ht="21" customHeight="1" x14ac:dyDescent="0.2">
      <c r="A26" s="240">
        <v>45911</v>
      </c>
      <c r="B26" s="250" t="str">
        <f t="shared" si="1"/>
        <v>Thu</v>
      </c>
      <c r="C26" s="196" t="str">
        <f t="shared" si="0"/>
        <v>September</v>
      </c>
      <c r="D26" s="199">
        <v>25</v>
      </c>
      <c r="E26" s="196" t="s">
        <v>76</v>
      </c>
      <c r="F26" s="196"/>
      <c r="G26" s="196" t="s">
        <v>73</v>
      </c>
      <c r="H26" s="201">
        <v>9</v>
      </c>
      <c r="I26" s="196">
        <f t="shared" si="2"/>
        <v>8</v>
      </c>
      <c r="J26" s="196" t="s">
        <v>79</v>
      </c>
      <c r="K26" s="196" t="s">
        <v>80</v>
      </c>
      <c r="L26" s="197"/>
      <c r="M26" s="201"/>
      <c r="N26" s="201"/>
      <c r="O26" s="201"/>
      <c r="P26" s="201"/>
      <c r="Q26" s="197"/>
      <c r="R26" s="197"/>
      <c r="S26" s="197"/>
      <c r="T26" s="197"/>
      <c r="U26" s="197"/>
      <c r="V26" s="197"/>
    </row>
    <row r="27" spans="1:22" ht="21" customHeight="1" x14ac:dyDescent="0.25">
      <c r="A27" s="240">
        <v>45918</v>
      </c>
      <c r="B27" s="250" t="str">
        <f t="shared" si="1"/>
        <v>Thu</v>
      </c>
      <c r="C27" s="196" t="str">
        <f t="shared" si="0"/>
        <v>September</v>
      </c>
      <c r="D27" s="199">
        <v>25</v>
      </c>
      <c r="E27" s="196" t="s">
        <v>76</v>
      </c>
      <c r="F27" s="196"/>
      <c r="G27" s="196" t="s">
        <v>73</v>
      </c>
      <c r="H27" s="201">
        <v>7</v>
      </c>
      <c r="I27" s="196">
        <f t="shared" si="2"/>
        <v>7</v>
      </c>
      <c r="J27" s="196" t="s">
        <v>79</v>
      </c>
      <c r="K27" s="196" t="s">
        <v>80</v>
      </c>
      <c r="L27" s="197"/>
      <c r="M27" s="202" t="s">
        <v>13</v>
      </c>
      <c r="N27" s="202" t="s">
        <v>80</v>
      </c>
      <c r="O27" s="201"/>
      <c r="P27" s="204"/>
      <c r="Q27" s="197"/>
      <c r="R27" s="197"/>
      <c r="S27" s="197"/>
      <c r="T27" s="197"/>
      <c r="U27" s="197"/>
      <c r="V27" s="197"/>
    </row>
    <row r="28" spans="1:22" ht="21" customHeight="1" x14ac:dyDescent="0.2">
      <c r="A28" s="196"/>
      <c r="B28" s="250" t="str">
        <f t="shared" si="1"/>
        <v/>
      </c>
      <c r="C28" s="196"/>
      <c r="D28" s="196"/>
      <c r="E28" s="196"/>
      <c r="F28" s="196"/>
      <c r="G28" s="197"/>
      <c r="H28" s="197"/>
      <c r="I28" s="196" t="str">
        <f t="shared" si="2"/>
        <v/>
      </c>
      <c r="J28" s="197"/>
      <c r="K28" s="197"/>
      <c r="L28" s="197"/>
      <c r="M28" s="203">
        <f t="shared" ref="M28:N28" si="4">COUNTIF($K$3:$K$66,M27)</f>
        <v>20</v>
      </c>
      <c r="N28" s="203">
        <f t="shared" si="4"/>
        <v>5</v>
      </c>
      <c r="O28" s="201"/>
      <c r="P28" s="204"/>
      <c r="Q28" s="197"/>
      <c r="R28" s="197"/>
      <c r="S28" s="197"/>
      <c r="T28" s="197"/>
      <c r="U28" s="197"/>
      <c r="V28" s="197"/>
    </row>
    <row r="29" spans="1:22" ht="21" customHeight="1" x14ac:dyDescent="0.2">
      <c r="A29" s="196"/>
      <c r="B29" s="250" t="str">
        <f t="shared" si="1"/>
        <v/>
      </c>
      <c r="C29" s="196"/>
      <c r="D29" s="196"/>
      <c r="E29" s="196"/>
      <c r="F29" s="196"/>
      <c r="G29" s="197"/>
      <c r="H29" s="197"/>
      <c r="I29" s="196" t="str">
        <f t="shared" si="2"/>
        <v/>
      </c>
      <c r="J29" s="197"/>
      <c r="K29" s="197"/>
      <c r="L29" s="197"/>
      <c r="M29" s="197"/>
      <c r="N29" s="197"/>
      <c r="O29" s="197"/>
      <c r="P29" s="197"/>
      <c r="Q29" s="197"/>
      <c r="R29" s="197"/>
      <c r="S29" s="197"/>
      <c r="T29" s="197"/>
      <c r="U29" s="197"/>
      <c r="V29" s="197"/>
    </row>
    <row r="30" spans="1:22" ht="21" customHeight="1" x14ac:dyDescent="0.2">
      <c r="A30" s="196"/>
      <c r="B30" s="250" t="str">
        <f t="shared" si="1"/>
        <v/>
      </c>
      <c r="C30" s="196"/>
      <c r="D30" s="196"/>
      <c r="E30" s="196"/>
      <c r="F30" s="196"/>
      <c r="G30" s="197"/>
      <c r="H30" s="197"/>
      <c r="I30" s="196" t="str">
        <f t="shared" si="2"/>
        <v/>
      </c>
      <c r="J30" s="197"/>
      <c r="K30" s="197"/>
      <c r="L30" s="197"/>
      <c r="M30" s="197"/>
      <c r="N30" s="197"/>
      <c r="O30" s="197"/>
      <c r="P30" s="197"/>
      <c r="Q30" s="197"/>
      <c r="R30" s="197"/>
      <c r="S30" s="197"/>
      <c r="T30" s="197"/>
      <c r="U30" s="197"/>
      <c r="V30" s="197"/>
    </row>
    <row r="31" spans="1:22" ht="21" customHeight="1" x14ac:dyDescent="0.2">
      <c r="A31" s="196"/>
      <c r="B31" s="250" t="str">
        <f t="shared" si="1"/>
        <v/>
      </c>
      <c r="C31" s="196"/>
      <c r="D31" s="196"/>
      <c r="E31" s="196"/>
      <c r="F31" s="196"/>
      <c r="G31" s="197"/>
      <c r="H31" s="197"/>
      <c r="I31" s="196" t="str">
        <f t="shared" si="2"/>
        <v/>
      </c>
      <c r="J31" s="197"/>
      <c r="K31" s="197"/>
      <c r="L31" s="197"/>
      <c r="M31" s="196"/>
      <c r="N31" s="197"/>
      <c r="O31" s="197"/>
      <c r="P31" s="197"/>
      <c r="Q31" s="197"/>
      <c r="R31" s="197"/>
      <c r="S31" s="197"/>
      <c r="T31" s="197"/>
      <c r="U31" s="197"/>
      <c r="V31" s="197"/>
    </row>
    <row r="32" spans="1:22" ht="21" customHeight="1" x14ac:dyDescent="0.2">
      <c r="A32" s="196"/>
      <c r="B32" s="250" t="str">
        <f t="shared" si="1"/>
        <v/>
      </c>
      <c r="C32" s="196"/>
      <c r="D32" s="196"/>
      <c r="E32" s="196"/>
      <c r="F32" s="196"/>
      <c r="G32" s="197"/>
      <c r="H32" s="197"/>
      <c r="I32" s="196" t="str">
        <f t="shared" si="2"/>
        <v/>
      </c>
      <c r="J32" s="197"/>
      <c r="K32" s="197"/>
      <c r="L32" s="197"/>
      <c r="M32" s="197"/>
      <c r="N32" s="197"/>
      <c r="O32" s="197"/>
      <c r="P32" s="197"/>
      <c r="Q32" s="197"/>
      <c r="R32" s="197"/>
      <c r="S32" s="197"/>
      <c r="T32" s="197"/>
      <c r="U32" s="197"/>
      <c r="V32" s="197"/>
    </row>
    <row r="33" spans="1:22" ht="21" customHeight="1" x14ac:dyDescent="0.2">
      <c r="A33" s="196"/>
      <c r="B33" s="250" t="str">
        <f t="shared" si="1"/>
        <v/>
      </c>
      <c r="C33" s="196"/>
      <c r="D33" s="196"/>
      <c r="E33" s="196"/>
      <c r="F33" s="196"/>
      <c r="G33" s="197"/>
      <c r="H33" s="197"/>
      <c r="I33" s="196" t="str">
        <f t="shared" si="2"/>
        <v/>
      </c>
      <c r="J33" s="197"/>
      <c r="K33" s="197"/>
      <c r="L33" s="197"/>
      <c r="M33" s="197"/>
      <c r="N33" s="197"/>
      <c r="O33" s="197"/>
      <c r="P33" s="197"/>
      <c r="Q33" s="197"/>
      <c r="R33" s="197"/>
      <c r="S33" s="197"/>
      <c r="T33" s="197"/>
      <c r="U33" s="197"/>
      <c r="V33" s="197"/>
    </row>
    <row r="34" spans="1:22" ht="21" customHeight="1" x14ac:dyDescent="0.2">
      <c r="A34" s="196"/>
      <c r="B34" s="250" t="str">
        <f t="shared" si="1"/>
        <v/>
      </c>
      <c r="C34" s="196"/>
      <c r="D34" s="196"/>
      <c r="E34" s="196"/>
      <c r="F34" s="196"/>
      <c r="G34" s="197"/>
      <c r="H34" s="197"/>
      <c r="I34" s="196" t="str">
        <f t="shared" si="2"/>
        <v/>
      </c>
      <c r="J34" s="197"/>
      <c r="K34" s="197"/>
      <c r="L34" s="197"/>
      <c r="M34" s="197"/>
      <c r="N34" s="197"/>
      <c r="O34" s="197"/>
      <c r="P34" s="197"/>
      <c r="Q34" s="197"/>
      <c r="R34" s="197"/>
      <c r="S34" s="197"/>
      <c r="T34" s="197"/>
      <c r="U34" s="197"/>
      <c r="V34" s="197"/>
    </row>
    <row r="35" spans="1:22" ht="21" customHeight="1" x14ac:dyDescent="0.2">
      <c r="A35" s="196"/>
      <c r="B35" s="250" t="str">
        <f t="shared" si="1"/>
        <v/>
      </c>
      <c r="C35" s="196"/>
      <c r="D35" s="196"/>
      <c r="E35" s="196"/>
      <c r="F35" s="196"/>
      <c r="G35" s="197"/>
      <c r="H35" s="197"/>
      <c r="I35" s="196" t="str">
        <f t="shared" si="2"/>
        <v/>
      </c>
      <c r="J35" s="197"/>
      <c r="K35" s="197"/>
      <c r="L35" s="197"/>
      <c r="M35" s="197"/>
      <c r="N35" s="197"/>
      <c r="O35" s="197"/>
      <c r="P35" s="197"/>
      <c r="Q35" s="197"/>
      <c r="R35" s="197"/>
      <c r="S35" s="197"/>
      <c r="T35" s="197"/>
      <c r="U35" s="197"/>
      <c r="V35" s="197"/>
    </row>
    <row r="36" spans="1:22" ht="21" customHeight="1" x14ac:dyDescent="0.2">
      <c r="A36" s="196"/>
      <c r="B36" s="250" t="str">
        <f t="shared" si="1"/>
        <v/>
      </c>
      <c r="C36" s="196"/>
      <c r="D36" s="196"/>
      <c r="E36" s="196"/>
      <c r="F36" s="196"/>
      <c r="G36" s="197"/>
      <c r="H36" s="197"/>
      <c r="I36" s="196" t="str">
        <f t="shared" si="2"/>
        <v/>
      </c>
      <c r="J36" s="197"/>
      <c r="K36" s="197"/>
      <c r="L36" s="197"/>
      <c r="M36" s="197"/>
      <c r="N36" s="197"/>
      <c r="O36" s="197"/>
      <c r="P36" s="197"/>
      <c r="Q36" s="197"/>
      <c r="R36" s="197"/>
      <c r="S36" s="197"/>
      <c r="T36" s="197"/>
      <c r="U36" s="197"/>
      <c r="V36" s="197"/>
    </row>
    <row r="37" spans="1:22" ht="21" customHeight="1" x14ac:dyDescent="0.2">
      <c r="A37" s="196"/>
      <c r="B37" s="250" t="str">
        <f t="shared" si="1"/>
        <v/>
      </c>
      <c r="C37" s="196"/>
      <c r="D37" s="196"/>
      <c r="E37" s="196"/>
      <c r="F37" s="196"/>
      <c r="G37" s="197"/>
      <c r="H37" s="197"/>
      <c r="I37" s="196" t="str">
        <f t="shared" si="2"/>
        <v/>
      </c>
      <c r="J37" s="197"/>
      <c r="K37" s="197"/>
      <c r="L37" s="197"/>
      <c r="M37" s="197"/>
      <c r="N37" s="197"/>
      <c r="O37" s="197"/>
      <c r="P37" s="197"/>
      <c r="Q37" s="197"/>
      <c r="R37" s="197"/>
      <c r="S37" s="197"/>
      <c r="T37" s="197"/>
      <c r="U37" s="197"/>
      <c r="V37" s="197"/>
    </row>
    <row r="38" spans="1:22" ht="21" customHeight="1" x14ac:dyDescent="0.2">
      <c r="A38" s="196"/>
      <c r="B38" s="250" t="str">
        <f t="shared" si="1"/>
        <v/>
      </c>
      <c r="C38" s="196"/>
      <c r="D38" s="196"/>
      <c r="E38" s="196"/>
      <c r="F38" s="196"/>
      <c r="G38" s="197"/>
      <c r="H38" s="197"/>
      <c r="I38" s="196" t="str">
        <f t="shared" si="2"/>
        <v/>
      </c>
      <c r="J38" s="197"/>
      <c r="K38" s="197"/>
      <c r="L38" s="197"/>
      <c r="M38" s="197"/>
      <c r="N38" s="197"/>
      <c r="O38" s="197"/>
      <c r="P38" s="197"/>
      <c r="Q38" s="197"/>
      <c r="R38" s="197"/>
      <c r="S38" s="197"/>
      <c r="T38" s="197"/>
      <c r="U38" s="197"/>
      <c r="V38" s="197"/>
    </row>
    <row r="39" spans="1:22" ht="21" customHeight="1" x14ac:dyDescent="0.2">
      <c r="A39" s="196"/>
      <c r="B39" s="250" t="str">
        <f t="shared" si="1"/>
        <v/>
      </c>
      <c r="C39" s="196"/>
      <c r="D39" s="196"/>
      <c r="E39" s="196"/>
      <c r="F39" s="196"/>
      <c r="G39" s="197"/>
      <c r="H39" s="197"/>
      <c r="I39" s="196" t="str">
        <f t="shared" si="2"/>
        <v/>
      </c>
      <c r="J39" s="197"/>
      <c r="K39" s="197"/>
      <c r="L39" s="197"/>
      <c r="M39" s="197"/>
      <c r="N39" s="197"/>
      <c r="O39" s="197"/>
      <c r="P39" s="197"/>
      <c r="Q39" s="197"/>
      <c r="R39" s="197"/>
      <c r="S39" s="197"/>
      <c r="T39" s="197"/>
      <c r="U39" s="197"/>
      <c r="V39" s="197"/>
    </row>
    <row r="40" spans="1:22" ht="21" customHeight="1" x14ac:dyDescent="0.2">
      <c r="A40" s="196"/>
      <c r="B40" s="250" t="str">
        <f t="shared" si="1"/>
        <v/>
      </c>
      <c r="C40" s="196"/>
      <c r="D40" s="196"/>
      <c r="E40" s="196"/>
      <c r="F40" s="196"/>
      <c r="G40" s="197"/>
      <c r="H40" s="197"/>
      <c r="I40" s="196" t="str">
        <f t="shared" si="2"/>
        <v/>
      </c>
      <c r="J40" s="197"/>
      <c r="K40" s="197"/>
      <c r="L40" s="197"/>
      <c r="M40" s="197"/>
      <c r="N40" s="197"/>
      <c r="O40" s="197"/>
      <c r="P40" s="197"/>
      <c r="Q40" s="197"/>
      <c r="R40" s="197"/>
      <c r="S40" s="197"/>
      <c r="T40" s="197"/>
      <c r="U40" s="197"/>
      <c r="V40" s="197"/>
    </row>
    <row r="41" spans="1:22" ht="21" customHeight="1" x14ac:dyDescent="0.2">
      <c r="A41" s="196"/>
      <c r="B41" s="250" t="str">
        <f t="shared" si="1"/>
        <v/>
      </c>
      <c r="C41" s="196"/>
      <c r="D41" s="196"/>
      <c r="E41" s="196"/>
      <c r="F41" s="196"/>
      <c r="G41" s="197"/>
      <c r="H41" s="197"/>
      <c r="I41" s="196" t="str">
        <f t="shared" si="2"/>
        <v/>
      </c>
      <c r="J41" s="197"/>
      <c r="K41" s="197"/>
      <c r="L41" s="197"/>
      <c r="M41" s="197"/>
      <c r="N41" s="197"/>
      <c r="O41" s="197"/>
      <c r="P41" s="197"/>
      <c r="Q41" s="197"/>
      <c r="R41" s="197"/>
      <c r="S41" s="197"/>
      <c r="T41" s="197"/>
      <c r="U41" s="197"/>
      <c r="V41" s="197"/>
    </row>
    <row r="42" spans="1:22" ht="21" customHeight="1" x14ac:dyDescent="0.2">
      <c r="A42" s="196"/>
      <c r="B42" s="250" t="str">
        <f t="shared" si="1"/>
        <v/>
      </c>
      <c r="C42" s="196"/>
      <c r="D42" s="196"/>
      <c r="E42" s="196"/>
      <c r="F42" s="196"/>
      <c r="G42" s="197"/>
      <c r="H42" s="197"/>
      <c r="I42" s="196" t="str">
        <f t="shared" si="2"/>
        <v/>
      </c>
      <c r="J42" s="197"/>
      <c r="K42" s="197"/>
      <c r="L42" s="197"/>
      <c r="M42" s="197"/>
      <c r="N42" s="197"/>
      <c r="O42" s="197"/>
      <c r="P42" s="197"/>
      <c r="Q42" s="197"/>
      <c r="R42" s="197"/>
      <c r="S42" s="197"/>
      <c r="T42" s="197"/>
      <c r="U42" s="197"/>
      <c r="V42" s="197"/>
    </row>
    <row r="43" spans="1:22" ht="21" customHeight="1" x14ac:dyDescent="0.2">
      <c r="A43" s="196"/>
      <c r="B43" s="250" t="str">
        <f t="shared" si="1"/>
        <v/>
      </c>
      <c r="C43" s="196"/>
      <c r="D43" s="196"/>
      <c r="E43" s="196"/>
      <c r="F43" s="196"/>
      <c r="G43" s="197"/>
      <c r="H43" s="197"/>
      <c r="I43" s="196" t="str">
        <f t="shared" si="2"/>
        <v/>
      </c>
      <c r="J43" s="197"/>
      <c r="K43" s="197"/>
      <c r="L43" s="197"/>
      <c r="M43" s="197"/>
      <c r="N43" s="197"/>
      <c r="O43" s="197"/>
      <c r="P43" s="197"/>
      <c r="Q43" s="197"/>
      <c r="R43" s="197"/>
      <c r="S43" s="197"/>
      <c r="T43" s="197"/>
      <c r="U43" s="197"/>
      <c r="V43" s="197"/>
    </row>
    <row r="44" spans="1:22" ht="21" customHeight="1" x14ac:dyDescent="0.2">
      <c r="A44" s="196"/>
      <c r="B44" s="250" t="str">
        <f t="shared" si="1"/>
        <v/>
      </c>
      <c r="C44" s="196"/>
      <c r="D44" s="196"/>
      <c r="E44" s="196"/>
      <c r="F44" s="196"/>
      <c r="G44" s="197"/>
      <c r="H44" s="197"/>
      <c r="I44" s="196" t="str">
        <f t="shared" si="2"/>
        <v/>
      </c>
      <c r="J44" s="197"/>
      <c r="K44" s="197"/>
      <c r="L44" s="197"/>
      <c r="M44" s="197"/>
      <c r="N44" s="197"/>
      <c r="O44" s="197"/>
      <c r="P44" s="197"/>
      <c r="Q44" s="197"/>
      <c r="R44" s="197"/>
      <c r="S44" s="197"/>
      <c r="T44" s="197"/>
      <c r="U44" s="197"/>
      <c r="V44" s="197"/>
    </row>
    <row r="45" spans="1:22" ht="21" customHeight="1" x14ac:dyDescent="0.2">
      <c r="A45" s="196"/>
      <c r="B45" s="250" t="str">
        <f t="shared" si="1"/>
        <v/>
      </c>
      <c r="C45" s="196"/>
      <c r="D45" s="196"/>
      <c r="E45" s="196"/>
      <c r="F45" s="196"/>
      <c r="G45" s="197"/>
      <c r="H45" s="197"/>
      <c r="I45" s="196" t="str">
        <f t="shared" si="2"/>
        <v/>
      </c>
      <c r="J45" s="197"/>
      <c r="K45" s="197"/>
      <c r="L45" s="197"/>
      <c r="M45" s="197"/>
      <c r="N45" s="197"/>
      <c r="O45" s="197"/>
      <c r="P45" s="197"/>
      <c r="Q45" s="197"/>
      <c r="R45" s="197"/>
      <c r="S45" s="197"/>
      <c r="T45" s="197"/>
      <c r="U45" s="197"/>
      <c r="V45" s="197"/>
    </row>
    <row r="46" spans="1:22" ht="21" customHeight="1" x14ac:dyDescent="0.2">
      <c r="A46" s="196"/>
      <c r="B46" s="250" t="str">
        <f t="shared" si="1"/>
        <v/>
      </c>
      <c r="C46" s="196"/>
      <c r="D46" s="196"/>
      <c r="E46" s="196"/>
      <c r="F46" s="196"/>
      <c r="G46" s="197"/>
      <c r="H46" s="197"/>
      <c r="I46" s="196" t="str">
        <f t="shared" si="2"/>
        <v/>
      </c>
      <c r="J46" s="197"/>
      <c r="K46" s="197"/>
      <c r="L46" s="197"/>
      <c r="M46" s="197"/>
      <c r="N46" s="197"/>
      <c r="O46" s="197"/>
      <c r="P46" s="197"/>
      <c r="Q46" s="197"/>
      <c r="R46" s="197"/>
      <c r="S46" s="197"/>
      <c r="T46" s="197"/>
      <c r="U46" s="197"/>
      <c r="V46" s="197"/>
    </row>
    <row r="47" spans="1:22" ht="21" customHeight="1" x14ac:dyDescent="0.2">
      <c r="A47" s="196"/>
      <c r="B47" s="250" t="str">
        <f t="shared" si="1"/>
        <v/>
      </c>
      <c r="C47" s="196"/>
      <c r="D47" s="196"/>
      <c r="E47" s="196"/>
      <c r="F47" s="196"/>
      <c r="G47" s="197"/>
      <c r="H47" s="197"/>
      <c r="I47" s="197"/>
      <c r="J47" s="197"/>
      <c r="K47" s="197"/>
      <c r="L47" s="197"/>
      <c r="M47" s="197"/>
      <c r="N47" s="197"/>
      <c r="O47" s="197"/>
      <c r="P47" s="197"/>
      <c r="Q47" s="197"/>
      <c r="R47" s="197"/>
      <c r="S47" s="197"/>
      <c r="T47" s="197"/>
      <c r="U47" s="197"/>
      <c r="V47" s="197"/>
    </row>
    <row r="48" spans="1:22" ht="21" customHeight="1" x14ac:dyDescent="0.2">
      <c r="A48" s="196"/>
      <c r="B48" s="250" t="str">
        <f t="shared" si="1"/>
        <v/>
      </c>
      <c r="C48" s="196"/>
      <c r="D48" s="196"/>
      <c r="E48" s="196"/>
      <c r="F48" s="196"/>
      <c r="G48" s="197"/>
      <c r="H48" s="197"/>
      <c r="I48" s="197"/>
      <c r="J48" s="197"/>
      <c r="K48" s="197"/>
      <c r="L48" s="197"/>
      <c r="M48" s="197"/>
      <c r="N48" s="197"/>
      <c r="O48" s="197"/>
      <c r="P48" s="197"/>
      <c r="Q48" s="197"/>
      <c r="R48" s="197"/>
      <c r="S48" s="197"/>
      <c r="T48" s="197"/>
      <c r="U48" s="197"/>
      <c r="V48" s="197"/>
    </row>
    <row r="49" spans="1:22"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100</v>
      </c>
      <c r="N51" s="224">
        <f t="shared" si="6"/>
        <v>125</v>
      </c>
      <c r="O51" s="224">
        <f t="shared" si="6"/>
        <v>100</v>
      </c>
      <c r="P51" s="224">
        <f t="shared" si="6"/>
        <v>125</v>
      </c>
      <c r="Q51" s="224">
        <f t="shared" si="6"/>
        <v>100</v>
      </c>
      <c r="R51" s="224">
        <f t="shared" si="6"/>
        <v>75</v>
      </c>
      <c r="S51" s="224">
        <f t="shared" si="6"/>
        <v>0</v>
      </c>
      <c r="T51" s="224">
        <f t="shared" si="6"/>
        <v>0</v>
      </c>
      <c r="U51" s="224">
        <f t="shared" si="6"/>
        <v>0</v>
      </c>
      <c r="V51" s="229">
        <f t="shared" ref="V51:V54" si="7">SUM(L51:U51)</f>
        <v>625</v>
      </c>
    </row>
    <row r="52" spans="1:22" ht="21" customHeight="1" x14ac:dyDescent="0.25">
      <c r="A52" s="210">
        <f>COUNTA(A3:A48)</f>
        <v>25</v>
      </c>
      <c r="B52" s="248"/>
      <c r="C52" s="209"/>
      <c r="D52" s="230">
        <f>SUM(D3:D48)</f>
        <v>625</v>
      </c>
      <c r="E52" s="209"/>
      <c r="F52" s="209"/>
      <c r="G52" s="231"/>
      <c r="H52" s="217">
        <f>SUM(H3:H50)</f>
        <v>203</v>
      </c>
      <c r="I52" s="218">
        <f>H52/60</f>
        <v>3.3833333333333333</v>
      </c>
      <c r="J52" s="230">
        <f>D52/I52</f>
        <v>184.72906403940888</v>
      </c>
      <c r="K52" s="212" t="s">
        <v>100</v>
      </c>
      <c r="L52" s="232">
        <f t="shared" ref="L52:U52" si="8">L51*0.07</f>
        <v>0</v>
      </c>
      <c r="M52" s="232">
        <f t="shared" si="8"/>
        <v>7.0000000000000009</v>
      </c>
      <c r="N52" s="232">
        <f t="shared" si="8"/>
        <v>8.75</v>
      </c>
      <c r="O52" s="232">
        <f t="shared" si="8"/>
        <v>7.0000000000000009</v>
      </c>
      <c r="P52" s="232">
        <f t="shared" si="8"/>
        <v>8.75</v>
      </c>
      <c r="Q52" s="232">
        <f t="shared" si="8"/>
        <v>7.0000000000000009</v>
      </c>
      <c r="R52" s="232">
        <f t="shared" si="8"/>
        <v>5.2500000000000009</v>
      </c>
      <c r="S52" s="232">
        <f t="shared" si="8"/>
        <v>0</v>
      </c>
      <c r="T52" s="232">
        <f t="shared" si="8"/>
        <v>0</v>
      </c>
      <c r="U52" s="232">
        <f t="shared" si="8"/>
        <v>0</v>
      </c>
      <c r="V52" s="233">
        <f t="shared" si="7"/>
        <v>43.75</v>
      </c>
    </row>
    <row r="53" spans="1:22"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107</v>
      </c>
      <c r="N53" s="232">
        <f t="shared" si="10"/>
        <v>133.75</v>
      </c>
      <c r="O53" s="232">
        <f t="shared" si="10"/>
        <v>107</v>
      </c>
      <c r="P53" s="232">
        <f t="shared" si="10"/>
        <v>133.75</v>
      </c>
      <c r="Q53" s="232">
        <f t="shared" si="10"/>
        <v>107</v>
      </c>
      <c r="R53" s="232">
        <f t="shared" si="10"/>
        <v>80.25</v>
      </c>
      <c r="S53" s="232">
        <f t="shared" si="10"/>
        <v>0</v>
      </c>
      <c r="T53" s="232">
        <f t="shared" si="10"/>
        <v>0</v>
      </c>
      <c r="U53" s="232">
        <f t="shared" si="10"/>
        <v>0</v>
      </c>
      <c r="V53" s="233">
        <f t="shared" si="7"/>
        <v>668.75</v>
      </c>
    </row>
    <row r="54" spans="1:22"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4</v>
      </c>
      <c r="N54" s="203">
        <f t="shared" si="11"/>
        <v>5</v>
      </c>
      <c r="O54" s="203">
        <f t="shared" si="11"/>
        <v>4</v>
      </c>
      <c r="P54" s="203">
        <f t="shared" si="11"/>
        <v>5</v>
      </c>
      <c r="Q54" s="203">
        <f t="shared" si="11"/>
        <v>4</v>
      </c>
      <c r="R54" s="203">
        <f t="shared" si="11"/>
        <v>3</v>
      </c>
      <c r="S54" s="203">
        <f t="shared" si="11"/>
        <v>0</v>
      </c>
      <c r="T54" s="203">
        <f t="shared" si="11"/>
        <v>0</v>
      </c>
      <c r="U54" s="203">
        <f t="shared" si="11"/>
        <v>0</v>
      </c>
      <c r="V54" s="234">
        <f t="shared" si="7"/>
        <v>25</v>
      </c>
    </row>
    <row r="55" spans="1:22" ht="15" x14ac:dyDescent="0.2">
      <c r="A55" s="197"/>
      <c r="B55" s="254"/>
      <c r="C55" s="196"/>
      <c r="D55" s="196"/>
      <c r="E55" s="196"/>
      <c r="F55" s="196"/>
      <c r="G55" s="197"/>
      <c r="H55" s="197"/>
      <c r="I55" s="197"/>
      <c r="J55" s="197"/>
      <c r="K55" s="197"/>
      <c r="L55" s="197"/>
      <c r="M55" s="197"/>
      <c r="N55" s="197"/>
      <c r="O55" s="197"/>
      <c r="P55" s="197"/>
      <c r="Q55" s="197"/>
      <c r="R55" s="197"/>
      <c r="S55" s="197"/>
      <c r="T55" s="197"/>
      <c r="U55" s="197"/>
      <c r="V55" s="197"/>
    </row>
    <row r="56" spans="1:22" ht="15" x14ac:dyDescent="0.2">
      <c r="A56" s="197"/>
      <c r="B56" s="254"/>
      <c r="C56" s="196"/>
      <c r="D56" s="196"/>
      <c r="E56" s="196"/>
      <c r="F56" s="196"/>
      <c r="G56" s="197"/>
      <c r="H56" s="197"/>
      <c r="I56" s="197"/>
      <c r="J56" s="197"/>
      <c r="K56" s="197"/>
      <c r="L56" s="197"/>
      <c r="M56" s="197"/>
      <c r="N56" s="197"/>
      <c r="O56" s="197"/>
      <c r="P56" s="197"/>
      <c r="Q56" s="197"/>
      <c r="R56" s="197"/>
      <c r="S56" s="197"/>
      <c r="T56" s="197"/>
      <c r="U56" s="197"/>
      <c r="V56" s="197"/>
    </row>
    <row r="57" spans="1:22" ht="12.75" x14ac:dyDescent="0.2">
      <c r="B57" s="34"/>
      <c r="C57" s="18"/>
      <c r="D57" s="18"/>
      <c r="E57" s="18"/>
      <c r="F57" s="18"/>
    </row>
    <row r="58" spans="1:22" ht="12.75" x14ac:dyDescent="0.2">
      <c r="B58" s="34"/>
      <c r="C58" s="18"/>
      <c r="D58" s="18"/>
      <c r="E58" s="18"/>
      <c r="F58" s="18"/>
    </row>
    <row r="59" spans="1:22" ht="12.75" x14ac:dyDescent="0.2">
      <c r="B59" s="34"/>
      <c r="C59" s="18"/>
      <c r="D59" s="18"/>
      <c r="E59" s="18"/>
      <c r="F59" s="18"/>
    </row>
    <row r="60" spans="1:22" ht="12.75" x14ac:dyDescent="0.2">
      <c r="B60" s="34"/>
      <c r="C60" s="18"/>
      <c r="D60" s="18"/>
      <c r="E60" s="18"/>
      <c r="F60" s="18"/>
    </row>
    <row r="61" spans="1:22" ht="12.75" x14ac:dyDescent="0.2">
      <c r="B61" s="34"/>
      <c r="C61" s="18"/>
      <c r="D61" s="18"/>
      <c r="E61" s="18"/>
      <c r="F61" s="18"/>
    </row>
    <row r="62" spans="1:22" ht="12.75" x14ac:dyDescent="0.2">
      <c r="B62" s="34"/>
      <c r="C62" s="18"/>
      <c r="D62" s="18"/>
      <c r="E62" s="18"/>
      <c r="F62" s="18"/>
    </row>
    <row r="63" spans="1:22" ht="12.75" x14ac:dyDescent="0.2">
      <c r="B63" s="34"/>
      <c r="C63" s="18"/>
      <c r="D63" s="18"/>
      <c r="E63" s="18"/>
      <c r="F63" s="18"/>
    </row>
    <row r="64" spans="1:22" ht="12.75" x14ac:dyDescent="0.2">
      <c r="B64" s="34"/>
      <c r="C64" s="18"/>
      <c r="D64" s="18"/>
      <c r="E64" s="18"/>
      <c r="F64" s="18"/>
    </row>
    <row r="65" spans="2:6" ht="12.75" x14ac:dyDescent="0.2">
      <c r="B65" s="34"/>
      <c r="C65" s="18"/>
      <c r="D65" s="18"/>
      <c r="E65" s="18"/>
      <c r="F65" s="18"/>
    </row>
    <row r="66" spans="2:6" ht="12.75" x14ac:dyDescent="0.2">
      <c r="B66" s="34"/>
      <c r="C66" s="18"/>
      <c r="D66" s="18"/>
      <c r="E66" s="18"/>
      <c r="F66" s="18"/>
    </row>
    <row r="67" spans="2:6" ht="12.75" x14ac:dyDescent="0.2">
      <c r="B67" s="34"/>
      <c r="C67" s="18"/>
      <c r="D67" s="18"/>
      <c r="E67" s="18"/>
      <c r="F67" s="18"/>
    </row>
    <row r="68" spans="2:6" ht="12.75" x14ac:dyDescent="0.2">
      <c r="B68" s="34"/>
      <c r="C68" s="18"/>
      <c r="D68" s="18"/>
      <c r="E68" s="18"/>
      <c r="F68" s="18"/>
    </row>
    <row r="69" spans="2:6" ht="12.75" x14ac:dyDescent="0.2">
      <c r="B69" s="34"/>
      <c r="C69" s="18"/>
      <c r="D69" s="18"/>
      <c r="E69" s="18"/>
      <c r="F69" s="18"/>
    </row>
    <row r="70" spans="2:6" ht="12.75" x14ac:dyDescent="0.2">
      <c r="B70" s="34"/>
      <c r="C70" s="18"/>
      <c r="D70" s="18"/>
      <c r="E70" s="18"/>
      <c r="F70" s="18"/>
    </row>
    <row r="71" spans="2:6" ht="12.75" x14ac:dyDescent="0.2">
      <c r="B71" s="34"/>
      <c r="C71" s="18"/>
      <c r="D71" s="18"/>
      <c r="E71" s="18"/>
      <c r="F71" s="18"/>
    </row>
    <row r="72" spans="2:6" ht="12.75" x14ac:dyDescent="0.2">
      <c r="B72" s="34"/>
      <c r="C72" s="18"/>
      <c r="D72" s="18"/>
      <c r="E72" s="18"/>
      <c r="F72" s="18"/>
    </row>
    <row r="73" spans="2:6" ht="12.75" x14ac:dyDescent="0.2">
      <c r="B73" s="34"/>
      <c r="C73" s="18"/>
      <c r="D73" s="18"/>
      <c r="E73" s="18"/>
      <c r="F73" s="18"/>
    </row>
    <row r="74" spans="2:6" ht="12.75" x14ac:dyDescent="0.2">
      <c r="B74" s="34"/>
      <c r="C74" s="18"/>
      <c r="D74" s="18"/>
      <c r="E74" s="18"/>
      <c r="F74" s="18"/>
    </row>
    <row r="75" spans="2:6" ht="12.75" x14ac:dyDescent="0.2">
      <c r="B75" s="34"/>
      <c r="C75" s="18"/>
      <c r="D75" s="18"/>
      <c r="E75" s="18"/>
      <c r="F75" s="18"/>
    </row>
    <row r="76" spans="2:6" ht="12.75" x14ac:dyDescent="0.2">
      <c r="B76" s="34"/>
      <c r="C76" s="18"/>
      <c r="D76" s="18"/>
      <c r="E76" s="18"/>
      <c r="F76" s="18"/>
    </row>
    <row r="77" spans="2:6" ht="12.75" x14ac:dyDescent="0.2">
      <c r="B77" s="34"/>
      <c r="C77" s="18"/>
      <c r="D77" s="18"/>
      <c r="E77" s="18"/>
      <c r="F77" s="18"/>
    </row>
    <row r="78" spans="2:6" ht="12.75" x14ac:dyDescent="0.2">
      <c r="B78" s="34"/>
      <c r="C78" s="18"/>
      <c r="D78" s="18"/>
      <c r="E78" s="18"/>
      <c r="F78" s="18"/>
    </row>
    <row r="79" spans="2:6" ht="12.75" x14ac:dyDescent="0.2">
      <c r="B79" s="34"/>
      <c r="C79" s="18"/>
      <c r="D79" s="18"/>
      <c r="E79" s="18"/>
      <c r="F79" s="18"/>
    </row>
    <row r="80" spans="2:6" ht="12.75" x14ac:dyDescent="0.2">
      <c r="B80" s="34"/>
      <c r="C80" s="18"/>
      <c r="D80" s="18"/>
      <c r="E80" s="18"/>
      <c r="F80" s="18"/>
    </row>
    <row r="81" spans="2:6" ht="12.75" x14ac:dyDescent="0.2">
      <c r="B81" s="34"/>
      <c r="C81" s="18"/>
      <c r="D81" s="18"/>
      <c r="E81" s="18"/>
      <c r="F81" s="18"/>
    </row>
    <row r="82" spans="2:6" ht="12.75" x14ac:dyDescent="0.2">
      <c r="B82" s="34"/>
      <c r="C82" s="18"/>
      <c r="D82" s="18"/>
      <c r="E82" s="18"/>
      <c r="F82" s="18"/>
    </row>
    <row r="83" spans="2:6" ht="12.75" x14ac:dyDescent="0.2">
      <c r="B83" s="34"/>
      <c r="C83" s="18"/>
      <c r="D83" s="18"/>
      <c r="E83" s="18"/>
      <c r="F83" s="18"/>
    </row>
    <row r="84" spans="2:6" ht="12.75" x14ac:dyDescent="0.2">
      <c r="B84" s="34"/>
      <c r="C84" s="18"/>
      <c r="D84" s="18"/>
      <c r="E84" s="18"/>
      <c r="F84" s="18"/>
    </row>
    <row r="85" spans="2:6" ht="12.75" x14ac:dyDescent="0.2">
      <c r="B85" s="34"/>
      <c r="C85" s="18"/>
      <c r="D85" s="18"/>
      <c r="E85" s="18"/>
      <c r="F85" s="18"/>
    </row>
    <row r="86" spans="2:6" ht="12.75" x14ac:dyDescent="0.2">
      <c r="B86" s="34"/>
      <c r="C86" s="18"/>
      <c r="D86" s="18"/>
      <c r="E86" s="18"/>
      <c r="F86" s="18"/>
    </row>
    <row r="87" spans="2:6" ht="12.75" x14ac:dyDescent="0.2">
      <c r="B87" s="34"/>
      <c r="C87" s="18"/>
      <c r="D87" s="18"/>
      <c r="E87" s="18"/>
      <c r="F87" s="18"/>
    </row>
    <row r="88" spans="2:6" ht="12.75" x14ac:dyDescent="0.2">
      <c r="B88" s="34"/>
      <c r="C88" s="18"/>
      <c r="D88" s="18"/>
      <c r="E88" s="18"/>
      <c r="F88" s="18"/>
    </row>
    <row r="89" spans="2:6" ht="12.75" x14ac:dyDescent="0.2">
      <c r="B89" s="34"/>
      <c r="C89" s="18"/>
      <c r="D89" s="18"/>
      <c r="E89" s="18"/>
      <c r="F89" s="18"/>
    </row>
    <row r="90" spans="2:6" ht="12.75" x14ac:dyDescent="0.2">
      <c r="B90" s="34"/>
      <c r="C90" s="18"/>
      <c r="D90" s="18"/>
      <c r="E90" s="18"/>
      <c r="F90" s="18"/>
    </row>
    <row r="91" spans="2:6" ht="12.75" x14ac:dyDescent="0.2">
      <c r="B91" s="34"/>
      <c r="C91" s="18"/>
      <c r="D91" s="18"/>
      <c r="E91" s="18"/>
      <c r="F91" s="18"/>
    </row>
    <row r="92" spans="2:6" ht="12.75" x14ac:dyDescent="0.2">
      <c r="B92" s="34"/>
      <c r="C92" s="18"/>
      <c r="D92" s="18"/>
      <c r="E92" s="18"/>
      <c r="F92" s="18"/>
    </row>
    <row r="93" spans="2:6" ht="12.75" x14ac:dyDescent="0.2">
      <c r="B93" s="34"/>
      <c r="C93" s="18"/>
      <c r="D93" s="18"/>
      <c r="E93" s="18"/>
      <c r="F93" s="18"/>
    </row>
    <row r="94" spans="2:6" ht="12.75" x14ac:dyDescent="0.2">
      <c r="B94" s="34"/>
      <c r="C94" s="18"/>
      <c r="D94" s="18"/>
      <c r="E94" s="18"/>
      <c r="F94" s="18"/>
    </row>
    <row r="95" spans="2:6" ht="12.75" x14ac:dyDescent="0.2">
      <c r="B95" s="34"/>
      <c r="C95" s="18"/>
      <c r="D95" s="18"/>
      <c r="E95" s="18"/>
      <c r="F95" s="18"/>
    </row>
    <row r="96" spans="2:6" ht="12.75" x14ac:dyDescent="0.2">
      <c r="B96" s="34"/>
      <c r="C96" s="18"/>
      <c r="D96" s="18"/>
      <c r="E96" s="18"/>
      <c r="F96" s="18"/>
    </row>
    <row r="97" spans="2:6" ht="12.75" x14ac:dyDescent="0.2">
      <c r="B97" s="34"/>
      <c r="C97" s="18"/>
      <c r="D97" s="18"/>
      <c r="E97" s="18"/>
      <c r="F97" s="18"/>
    </row>
    <row r="98" spans="2:6" ht="12.75" x14ac:dyDescent="0.2">
      <c r="B98" s="34"/>
      <c r="C98" s="18"/>
      <c r="D98" s="18"/>
      <c r="E98" s="18"/>
      <c r="F98" s="18"/>
    </row>
    <row r="99" spans="2:6" ht="12.75" x14ac:dyDescent="0.2">
      <c r="B99" s="34"/>
      <c r="C99" s="18"/>
      <c r="D99" s="18"/>
      <c r="E99" s="18"/>
      <c r="F99" s="18"/>
    </row>
    <row r="100" spans="2:6" ht="12.75" x14ac:dyDescent="0.2">
      <c r="B100" s="34"/>
      <c r="C100" s="18"/>
      <c r="D100" s="18"/>
      <c r="E100" s="18"/>
      <c r="F100" s="18"/>
    </row>
    <row r="101" spans="2:6" ht="12.75" x14ac:dyDescent="0.2">
      <c r="B101" s="34"/>
      <c r="C101" s="18"/>
      <c r="D101" s="18"/>
      <c r="E101" s="18"/>
      <c r="F101" s="18"/>
    </row>
    <row r="102" spans="2:6" ht="12.75" x14ac:dyDescent="0.2">
      <c r="B102" s="34"/>
      <c r="C102" s="18"/>
      <c r="D102" s="18"/>
      <c r="E102" s="18"/>
      <c r="F102" s="18"/>
    </row>
    <row r="103" spans="2:6" ht="12.75" x14ac:dyDescent="0.2">
      <c r="B103" s="34"/>
      <c r="C103" s="18"/>
      <c r="D103" s="18"/>
      <c r="E103" s="18"/>
      <c r="F103" s="18"/>
    </row>
    <row r="104" spans="2:6" ht="12.75" x14ac:dyDescent="0.2">
      <c r="B104" s="34"/>
      <c r="C104" s="18"/>
      <c r="D104" s="18"/>
      <c r="E104" s="18"/>
      <c r="F104" s="18"/>
    </row>
    <row r="105" spans="2:6" ht="12.75" x14ac:dyDescent="0.2">
      <c r="B105" s="34"/>
      <c r="C105" s="18"/>
      <c r="D105" s="18"/>
      <c r="E105" s="18"/>
      <c r="F105" s="18"/>
    </row>
    <row r="106" spans="2:6" ht="12.75" x14ac:dyDescent="0.2">
      <c r="B106" s="34"/>
      <c r="C106" s="18"/>
      <c r="D106" s="18"/>
      <c r="E106" s="18"/>
      <c r="F106" s="18"/>
    </row>
    <row r="107" spans="2:6" ht="12.75" x14ac:dyDescent="0.2">
      <c r="B107" s="34"/>
      <c r="C107" s="18"/>
      <c r="D107" s="18"/>
      <c r="E107" s="18"/>
      <c r="F107" s="18"/>
    </row>
    <row r="108" spans="2:6" ht="12.75" x14ac:dyDescent="0.2">
      <c r="B108" s="34"/>
      <c r="C108" s="18"/>
      <c r="D108" s="18"/>
      <c r="E108" s="18"/>
      <c r="F108" s="18"/>
    </row>
    <row r="109" spans="2:6" ht="12.75" x14ac:dyDescent="0.2">
      <c r="B109" s="34"/>
      <c r="C109" s="18"/>
      <c r="D109" s="18"/>
      <c r="E109" s="18"/>
      <c r="F109" s="18"/>
    </row>
    <row r="110" spans="2:6" ht="12.75" x14ac:dyDescent="0.2">
      <c r="B110" s="34"/>
      <c r="C110" s="18"/>
      <c r="D110" s="18"/>
      <c r="E110" s="18"/>
      <c r="F110" s="18"/>
    </row>
    <row r="111" spans="2:6" ht="12.75" x14ac:dyDescent="0.2">
      <c r="B111" s="34"/>
      <c r="C111" s="18"/>
      <c r="D111" s="18"/>
      <c r="E111" s="18"/>
      <c r="F111" s="18"/>
    </row>
    <row r="112" spans="2:6" ht="12.75" x14ac:dyDescent="0.2">
      <c r="B112" s="34"/>
      <c r="C112" s="18"/>
      <c r="D112" s="18"/>
      <c r="E112" s="18"/>
      <c r="F112" s="18"/>
    </row>
    <row r="113" spans="2:6" ht="12.75" x14ac:dyDescent="0.2">
      <c r="B113" s="34"/>
      <c r="C113" s="18"/>
      <c r="D113" s="18"/>
      <c r="E113" s="18"/>
      <c r="F113" s="18"/>
    </row>
    <row r="114" spans="2:6" ht="12.75" x14ac:dyDescent="0.2">
      <c r="B114" s="34"/>
      <c r="C114" s="18"/>
      <c r="D114" s="18"/>
      <c r="E114" s="18"/>
      <c r="F114" s="18"/>
    </row>
    <row r="115" spans="2:6" ht="12.75" x14ac:dyDescent="0.2">
      <c r="B115" s="34"/>
      <c r="C115" s="18"/>
      <c r="D115" s="18"/>
      <c r="E115" s="18"/>
      <c r="F115" s="18"/>
    </row>
    <row r="116" spans="2:6" ht="12.75" x14ac:dyDescent="0.2">
      <c r="B116" s="34"/>
      <c r="C116" s="18"/>
      <c r="D116" s="18"/>
      <c r="E116" s="18"/>
      <c r="F116" s="18"/>
    </row>
    <row r="117" spans="2:6" ht="12.75" x14ac:dyDescent="0.2">
      <c r="B117" s="34"/>
      <c r="C117" s="18"/>
      <c r="D117" s="18"/>
      <c r="E117" s="18"/>
      <c r="F117" s="18"/>
    </row>
    <row r="118" spans="2:6" ht="12.75" x14ac:dyDescent="0.2">
      <c r="B118" s="34"/>
      <c r="C118" s="18"/>
      <c r="D118" s="18"/>
      <c r="E118" s="18"/>
      <c r="F118" s="18"/>
    </row>
    <row r="119" spans="2:6" ht="12.75" x14ac:dyDescent="0.2">
      <c r="B119" s="34"/>
      <c r="C119" s="18"/>
      <c r="D119" s="18"/>
      <c r="E119" s="18"/>
      <c r="F119" s="18"/>
    </row>
    <row r="120" spans="2:6" ht="12.75" x14ac:dyDescent="0.2">
      <c r="B120" s="34"/>
      <c r="C120" s="18"/>
      <c r="D120" s="18"/>
      <c r="E120" s="18"/>
      <c r="F120" s="18"/>
    </row>
    <row r="121" spans="2:6" ht="12.75" x14ac:dyDescent="0.2">
      <c r="B121" s="34"/>
      <c r="C121" s="18"/>
      <c r="D121" s="18"/>
      <c r="E121" s="18"/>
      <c r="F121" s="18"/>
    </row>
    <row r="122" spans="2:6" ht="12.75" x14ac:dyDescent="0.2">
      <c r="B122" s="34"/>
      <c r="C122" s="18"/>
      <c r="D122" s="18"/>
      <c r="E122" s="18"/>
      <c r="F122" s="18"/>
    </row>
    <row r="123" spans="2:6" ht="12.75" x14ac:dyDescent="0.2">
      <c r="B123" s="34"/>
      <c r="C123" s="18"/>
      <c r="D123" s="18"/>
      <c r="E123" s="18"/>
      <c r="F123" s="18"/>
    </row>
    <row r="124" spans="2:6" ht="12.75" x14ac:dyDescent="0.2">
      <c r="B124" s="34"/>
      <c r="C124" s="18"/>
      <c r="D124" s="18"/>
      <c r="E124" s="18"/>
      <c r="F124" s="18"/>
    </row>
    <row r="125" spans="2:6" ht="12.75" x14ac:dyDescent="0.2">
      <c r="B125" s="34"/>
      <c r="C125" s="18"/>
      <c r="D125" s="18"/>
      <c r="E125" s="18"/>
      <c r="F125" s="18"/>
    </row>
    <row r="126" spans="2:6" ht="12.75" x14ac:dyDescent="0.2">
      <c r="B126" s="34"/>
      <c r="C126" s="18"/>
      <c r="D126" s="18"/>
      <c r="E126" s="18"/>
      <c r="F126" s="18"/>
    </row>
    <row r="127" spans="2:6" ht="12.75" x14ac:dyDescent="0.2">
      <c r="B127" s="34"/>
      <c r="C127" s="18"/>
      <c r="D127" s="18"/>
      <c r="E127" s="18"/>
      <c r="F127" s="18"/>
    </row>
    <row r="128" spans="2:6" ht="12.75" x14ac:dyDescent="0.2">
      <c r="B128" s="34"/>
      <c r="C128" s="18"/>
      <c r="D128" s="18"/>
      <c r="E128" s="18"/>
      <c r="F128" s="18"/>
    </row>
    <row r="129" spans="2:6" ht="12.75" x14ac:dyDescent="0.2">
      <c r="B129" s="34"/>
      <c r="C129" s="18"/>
      <c r="D129" s="18"/>
      <c r="E129" s="18"/>
      <c r="F129" s="18"/>
    </row>
    <row r="130" spans="2:6" ht="12.75" x14ac:dyDescent="0.2">
      <c r="B130" s="34"/>
      <c r="C130" s="18"/>
      <c r="D130" s="18"/>
      <c r="E130" s="18"/>
      <c r="F130" s="18"/>
    </row>
    <row r="131" spans="2:6" ht="12.75" x14ac:dyDescent="0.2">
      <c r="B131" s="34"/>
      <c r="C131" s="18"/>
      <c r="D131" s="18"/>
      <c r="E131" s="18"/>
      <c r="F131" s="18"/>
    </row>
    <row r="132" spans="2:6" ht="12.75" x14ac:dyDescent="0.2">
      <c r="B132" s="34"/>
      <c r="C132" s="18"/>
      <c r="D132" s="18"/>
      <c r="E132" s="18"/>
      <c r="F132" s="18"/>
    </row>
    <row r="133" spans="2:6" ht="12.75" x14ac:dyDescent="0.2">
      <c r="B133" s="34"/>
      <c r="C133" s="18"/>
      <c r="D133" s="18"/>
      <c r="E133" s="18"/>
      <c r="F133" s="18"/>
    </row>
    <row r="134" spans="2:6" ht="12.75" x14ac:dyDescent="0.2">
      <c r="B134" s="34"/>
      <c r="C134" s="18"/>
      <c r="D134" s="18"/>
      <c r="E134" s="18"/>
      <c r="F134" s="18"/>
    </row>
    <row r="135" spans="2:6" ht="12.75" x14ac:dyDescent="0.2">
      <c r="B135" s="34"/>
      <c r="C135" s="18"/>
      <c r="D135" s="18"/>
      <c r="E135" s="18"/>
      <c r="F135" s="18"/>
    </row>
    <row r="136" spans="2:6" ht="12.75" x14ac:dyDescent="0.2">
      <c r="B136" s="34"/>
      <c r="C136" s="18"/>
      <c r="D136" s="18"/>
      <c r="E136" s="18"/>
      <c r="F136" s="18"/>
    </row>
    <row r="137" spans="2:6" ht="12.75" x14ac:dyDescent="0.2">
      <c r="B137" s="34"/>
      <c r="C137" s="18"/>
      <c r="D137" s="18"/>
      <c r="E137" s="18"/>
      <c r="F137" s="18"/>
    </row>
    <row r="138" spans="2:6" ht="12.75" x14ac:dyDescent="0.2">
      <c r="B138" s="34"/>
      <c r="C138" s="18"/>
      <c r="D138" s="18"/>
      <c r="E138" s="18"/>
      <c r="F138" s="18"/>
    </row>
    <row r="139" spans="2:6" ht="12.75" x14ac:dyDescent="0.2">
      <c r="B139" s="34"/>
      <c r="C139" s="18"/>
      <c r="D139" s="18"/>
      <c r="E139" s="18"/>
      <c r="F139" s="18"/>
    </row>
    <row r="140" spans="2:6" ht="12.75" x14ac:dyDescent="0.2">
      <c r="B140" s="34"/>
      <c r="C140" s="18"/>
      <c r="D140" s="18"/>
      <c r="E140" s="18"/>
      <c r="F140" s="18"/>
    </row>
    <row r="141" spans="2:6" ht="12.75" x14ac:dyDescent="0.2">
      <c r="B141" s="34"/>
      <c r="C141" s="18"/>
      <c r="D141" s="18"/>
      <c r="E141" s="18"/>
      <c r="F141" s="18"/>
    </row>
    <row r="142" spans="2:6" ht="12.75" x14ac:dyDescent="0.2">
      <c r="B142" s="34"/>
      <c r="C142" s="18"/>
      <c r="D142" s="18"/>
      <c r="E142" s="18"/>
      <c r="F142" s="18"/>
    </row>
    <row r="143" spans="2:6" ht="12.75" x14ac:dyDescent="0.2">
      <c r="B143" s="34"/>
      <c r="C143" s="18"/>
      <c r="D143" s="18"/>
      <c r="E143" s="18"/>
      <c r="F143" s="18"/>
    </row>
    <row r="144" spans="2:6" ht="12.75" x14ac:dyDescent="0.2">
      <c r="B144" s="34"/>
      <c r="C144" s="18"/>
      <c r="D144" s="18"/>
      <c r="E144" s="18"/>
      <c r="F144" s="18"/>
    </row>
    <row r="145" spans="2:6" ht="12.75" x14ac:dyDescent="0.2">
      <c r="B145" s="34"/>
      <c r="C145" s="18"/>
      <c r="D145" s="18"/>
      <c r="E145" s="18"/>
      <c r="F145" s="18"/>
    </row>
    <row r="146" spans="2:6" ht="12.75" x14ac:dyDescent="0.2">
      <c r="B146" s="34"/>
      <c r="C146" s="18"/>
      <c r="D146" s="18"/>
      <c r="E146" s="18"/>
      <c r="F146" s="18"/>
    </row>
    <row r="147" spans="2:6" ht="12.75" x14ac:dyDescent="0.2">
      <c r="B147" s="34"/>
      <c r="C147" s="18"/>
      <c r="D147" s="18"/>
      <c r="E147" s="18"/>
      <c r="F147" s="18"/>
    </row>
    <row r="148" spans="2:6" ht="12.75" x14ac:dyDescent="0.2">
      <c r="B148" s="34"/>
      <c r="C148" s="18"/>
      <c r="D148" s="18"/>
      <c r="E148" s="18"/>
      <c r="F148" s="18"/>
    </row>
    <row r="149" spans="2:6" ht="12.75" x14ac:dyDescent="0.2">
      <c r="B149" s="34"/>
      <c r="C149" s="18"/>
      <c r="D149" s="18"/>
      <c r="E149" s="18"/>
      <c r="F149" s="18"/>
    </row>
    <row r="150" spans="2:6" ht="12.75" x14ac:dyDescent="0.2">
      <c r="B150" s="34"/>
      <c r="C150" s="18"/>
      <c r="D150" s="18"/>
      <c r="E150" s="18"/>
      <c r="F150" s="18"/>
    </row>
    <row r="151" spans="2:6" ht="12.75" x14ac:dyDescent="0.2">
      <c r="B151" s="34"/>
      <c r="C151" s="18"/>
      <c r="D151" s="18"/>
      <c r="E151" s="18"/>
      <c r="F151" s="18"/>
    </row>
    <row r="152" spans="2:6" ht="12.75" x14ac:dyDescent="0.2">
      <c r="B152" s="34"/>
      <c r="C152" s="18"/>
      <c r="D152" s="18"/>
      <c r="E152" s="18"/>
      <c r="F152" s="18"/>
    </row>
    <row r="153" spans="2:6" ht="12.75" x14ac:dyDescent="0.2">
      <c r="B153" s="34"/>
      <c r="C153" s="18"/>
      <c r="D153" s="18"/>
      <c r="E153" s="18"/>
      <c r="F153" s="18"/>
    </row>
    <row r="154" spans="2:6" ht="12.75" x14ac:dyDescent="0.2">
      <c r="B154" s="34"/>
      <c r="C154" s="18"/>
      <c r="D154" s="18"/>
      <c r="E154" s="18"/>
      <c r="F154" s="18"/>
    </row>
    <row r="155" spans="2:6" ht="12.75" x14ac:dyDescent="0.2">
      <c r="B155" s="34"/>
      <c r="C155" s="18"/>
      <c r="D155" s="18"/>
      <c r="E155" s="18"/>
      <c r="F155" s="18"/>
    </row>
    <row r="156" spans="2:6" ht="12.75" x14ac:dyDescent="0.2">
      <c r="B156" s="34"/>
      <c r="C156" s="18"/>
      <c r="D156" s="18"/>
      <c r="E156" s="18"/>
      <c r="F156" s="18"/>
    </row>
    <row r="157" spans="2:6" ht="12.75" x14ac:dyDescent="0.2">
      <c r="B157" s="34"/>
      <c r="C157" s="18"/>
      <c r="D157" s="18"/>
      <c r="E157" s="18"/>
      <c r="F157" s="18"/>
    </row>
    <row r="158" spans="2:6" ht="12.75" x14ac:dyDescent="0.2">
      <c r="B158" s="34"/>
      <c r="C158" s="18"/>
      <c r="D158" s="18"/>
      <c r="E158" s="18"/>
      <c r="F158" s="18"/>
    </row>
    <row r="159" spans="2:6" ht="12.75" x14ac:dyDescent="0.2">
      <c r="B159" s="34"/>
      <c r="C159" s="18"/>
      <c r="D159" s="18"/>
      <c r="E159" s="18"/>
      <c r="F159" s="18"/>
    </row>
    <row r="160" spans="2:6" ht="12.75" x14ac:dyDescent="0.2">
      <c r="B160" s="34"/>
      <c r="C160" s="18"/>
      <c r="D160" s="18"/>
      <c r="E160" s="18"/>
      <c r="F160" s="18"/>
    </row>
    <row r="161" spans="2:6" ht="12.75" x14ac:dyDescent="0.2">
      <c r="B161" s="34"/>
      <c r="C161" s="18"/>
      <c r="D161" s="18"/>
      <c r="E161" s="18"/>
      <c r="F161" s="18"/>
    </row>
    <row r="162" spans="2:6" ht="12.75" x14ac:dyDescent="0.2">
      <c r="B162" s="34"/>
      <c r="C162" s="18"/>
      <c r="D162" s="18"/>
      <c r="E162" s="18"/>
      <c r="F162" s="18"/>
    </row>
    <row r="163" spans="2:6" ht="12.75" x14ac:dyDescent="0.2">
      <c r="B163" s="34"/>
      <c r="C163" s="18"/>
      <c r="D163" s="18"/>
      <c r="E163" s="18"/>
      <c r="F163" s="18"/>
    </row>
    <row r="164" spans="2:6" ht="12.75" x14ac:dyDescent="0.2">
      <c r="B164" s="34"/>
      <c r="C164" s="18"/>
      <c r="D164" s="18"/>
      <c r="E164" s="18"/>
      <c r="F164" s="18"/>
    </row>
    <row r="165" spans="2:6" ht="12.75" x14ac:dyDescent="0.2">
      <c r="B165" s="34"/>
      <c r="C165" s="18"/>
      <c r="D165" s="18"/>
      <c r="E165" s="18"/>
      <c r="F165" s="18"/>
    </row>
    <row r="166" spans="2:6" ht="12.75" x14ac:dyDescent="0.2">
      <c r="B166" s="34"/>
      <c r="C166" s="18"/>
      <c r="D166" s="18"/>
      <c r="E166" s="18"/>
      <c r="F166" s="18"/>
    </row>
    <row r="167" spans="2:6" ht="12.75" x14ac:dyDescent="0.2">
      <c r="B167" s="34"/>
      <c r="C167" s="18"/>
      <c r="D167" s="18"/>
      <c r="E167" s="18"/>
      <c r="F167" s="18"/>
    </row>
    <row r="168" spans="2:6" ht="12.75" x14ac:dyDescent="0.2">
      <c r="B168" s="34"/>
      <c r="C168" s="18"/>
      <c r="D168" s="18"/>
      <c r="E168" s="18"/>
      <c r="F168" s="18"/>
    </row>
    <row r="169" spans="2:6" ht="12.75" x14ac:dyDescent="0.2">
      <c r="B169" s="34"/>
      <c r="C169" s="18"/>
      <c r="D169" s="18"/>
      <c r="E169" s="18"/>
      <c r="F169" s="18"/>
    </row>
    <row r="170" spans="2:6" ht="12.75" x14ac:dyDescent="0.2">
      <c r="B170" s="34"/>
      <c r="C170" s="18"/>
      <c r="D170" s="18"/>
      <c r="E170" s="18"/>
      <c r="F170" s="18"/>
    </row>
    <row r="171" spans="2:6" ht="12.75" x14ac:dyDescent="0.2">
      <c r="B171" s="34"/>
      <c r="C171" s="18"/>
      <c r="D171" s="18"/>
      <c r="E171" s="18"/>
      <c r="F171" s="18"/>
    </row>
    <row r="172" spans="2:6" ht="12.75" x14ac:dyDescent="0.2">
      <c r="B172" s="34"/>
      <c r="C172" s="18"/>
      <c r="D172" s="18"/>
      <c r="E172" s="18"/>
      <c r="F172" s="18"/>
    </row>
    <row r="173" spans="2:6" ht="12.75" x14ac:dyDescent="0.2">
      <c r="B173" s="34"/>
      <c r="C173" s="18"/>
      <c r="D173" s="18"/>
      <c r="E173" s="18"/>
      <c r="F173" s="18"/>
    </row>
    <row r="174" spans="2:6" ht="12.75" x14ac:dyDescent="0.2">
      <c r="B174" s="34"/>
      <c r="C174" s="18"/>
      <c r="D174" s="18"/>
      <c r="E174" s="18"/>
      <c r="F174" s="18"/>
    </row>
    <row r="175" spans="2:6" ht="12.75" x14ac:dyDescent="0.2">
      <c r="B175" s="34"/>
      <c r="C175" s="18"/>
      <c r="D175" s="18"/>
      <c r="E175" s="18"/>
      <c r="F175" s="18"/>
    </row>
    <row r="176" spans="2:6" ht="12.75" x14ac:dyDescent="0.2">
      <c r="B176" s="34"/>
      <c r="C176" s="18"/>
      <c r="D176" s="18"/>
      <c r="E176" s="18"/>
      <c r="F176" s="18"/>
    </row>
    <row r="177" spans="2:6" ht="12.75" x14ac:dyDescent="0.2">
      <c r="B177" s="34"/>
      <c r="C177" s="18"/>
      <c r="D177" s="18"/>
      <c r="E177" s="18"/>
      <c r="F177" s="18"/>
    </row>
    <row r="178" spans="2:6" ht="12.75" x14ac:dyDescent="0.2">
      <c r="B178" s="34"/>
      <c r="C178" s="18"/>
      <c r="D178" s="18"/>
      <c r="E178" s="18"/>
      <c r="F178" s="18"/>
    </row>
    <row r="179" spans="2:6" ht="12.75" x14ac:dyDescent="0.2">
      <c r="B179" s="34"/>
      <c r="C179" s="18"/>
      <c r="D179" s="18"/>
      <c r="E179" s="18"/>
      <c r="F179" s="18"/>
    </row>
    <row r="180" spans="2:6" ht="12.75" x14ac:dyDescent="0.2">
      <c r="B180" s="34"/>
      <c r="C180" s="18"/>
      <c r="D180" s="18"/>
      <c r="E180" s="18"/>
      <c r="F180" s="18"/>
    </row>
    <row r="181" spans="2:6" ht="12.75" x14ac:dyDescent="0.2">
      <c r="B181" s="34"/>
      <c r="C181" s="18"/>
      <c r="D181" s="18"/>
      <c r="E181" s="18"/>
      <c r="F181" s="18"/>
    </row>
    <row r="182" spans="2:6" ht="12.75" x14ac:dyDescent="0.2">
      <c r="B182" s="34"/>
      <c r="C182" s="18"/>
      <c r="D182" s="18"/>
      <c r="E182" s="18"/>
      <c r="F182" s="18"/>
    </row>
    <row r="183" spans="2:6" ht="12.75" x14ac:dyDescent="0.2">
      <c r="B183" s="34"/>
      <c r="C183" s="18"/>
      <c r="D183" s="18"/>
      <c r="E183" s="18"/>
      <c r="F183" s="18"/>
    </row>
    <row r="184" spans="2:6" ht="12.75" x14ac:dyDescent="0.2">
      <c r="B184" s="34"/>
      <c r="C184" s="18"/>
      <c r="D184" s="18"/>
      <c r="E184" s="18"/>
      <c r="F184" s="18"/>
    </row>
    <row r="185" spans="2:6" ht="12.75" x14ac:dyDescent="0.2">
      <c r="B185" s="34"/>
      <c r="C185" s="18"/>
      <c r="D185" s="18"/>
      <c r="E185" s="18"/>
      <c r="F185" s="18"/>
    </row>
    <row r="186" spans="2:6" ht="12.75" x14ac:dyDescent="0.2">
      <c r="B186" s="34"/>
      <c r="C186" s="18"/>
      <c r="D186" s="18"/>
      <c r="E186" s="18"/>
      <c r="F186" s="18"/>
    </row>
    <row r="187" spans="2:6" ht="12.75" x14ac:dyDescent="0.2">
      <c r="B187" s="34"/>
      <c r="C187" s="18"/>
      <c r="D187" s="18"/>
      <c r="E187" s="18"/>
      <c r="F187" s="18"/>
    </row>
    <row r="188" spans="2:6" ht="12.75" x14ac:dyDescent="0.2">
      <c r="B188" s="34"/>
      <c r="C188" s="18"/>
      <c r="D188" s="18"/>
      <c r="E188" s="18"/>
      <c r="F188" s="18"/>
    </row>
    <row r="189" spans="2:6" ht="12.75" x14ac:dyDescent="0.2">
      <c r="B189" s="34"/>
      <c r="C189" s="18"/>
      <c r="D189" s="18"/>
      <c r="E189" s="18"/>
      <c r="F189" s="18"/>
    </row>
    <row r="190" spans="2:6" ht="12.75" x14ac:dyDescent="0.2">
      <c r="B190" s="34"/>
      <c r="C190" s="18"/>
      <c r="D190" s="18"/>
      <c r="E190" s="18"/>
      <c r="F190" s="18"/>
    </row>
    <row r="191" spans="2:6" ht="12.75" x14ac:dyDescent="0.2">
      <c r="B191" s="34"/>
      <c r="C191" s="18"/>
      <c r="D191" s="18"/>
      <c r="E191" s="18"/>
      <c r="F191" s="18"/>
    </row>
    <row r="192" spans="2:6" ht="12.75" x14ac:dyDescent="0.2">
      <c r="B192" s="34"/>
      <c r="C192" s="18"/>
      <c r="D192" s="18"/>
      <c r="E192" s="18"/>
      <c r="F192" s="18"/>
    </row>
    <row r="193" spans="2:6" ht="12.75" x14ac:dyDescent="0.2">
      <c r="B193" s="34"/>
      <c r="C193" s="18"/>
      <c r="D193" s="18"/>
      <c r="E193" s="18"/>
      <c r="F193" s="18"/>
    </row>
    <row r="194" spans="2:6" ht="12.75" x14ac:dyDescent="0.2">
      <c r="B194" s="34"/>
      <c r="C194" s="18"/>
      <c r="D194" s="18"/>
      <c r="E194" s="18"/>
      <c r="F194" s="18"/>
    </row>
    <row r="195" spans="2:6" ht="12.75" x14ac:dyDescent="0.2">
      <c r="B195" s="34"/>
      <c r="C195" s="18"/>
      <c r="D195" s="18"/>
      <c r="E195" s="18"/>
      <c r="F195" s="18"/>
    </row>
    <row r="196" spans="2:6" ht="12.75" x14ac:dyDescent="0.2">
      <c r="B196" s="34"/>
      <c r="C196" s="18"/>
      <c r="D196" s="18"/>
      <c r="E196" s="18"/>
      <c r="F196" s="18"/>
    </row>
    <row r="197" spans="2:6" ht="12.75" x14ac:dyDescent="0.2">
      <c r="B197" s="34"/>
      <c r="C197" s="18"/>
      <c r="D197" s="18"/>
      <c r="E197" s="18"/>
      <c r="F197" s="18"/>
    </row>
    <row r="198" spans="2:6" ht="12.75" x14ac:dyDescent="0.2">
      <c r="B198" s="34"/>
      <c r="C198" s="18"/>
      <c r="D198" s="18"/>
      <c r="E198" s="18"/>
      <c r="F198" s="18"/>
    </row>
    <row r="199" spans="2:6" ht="12.75" x14ac:dyDescent="0.2">
      <c r="B199" s="34"/>
      <c r="C199" s="18"/>
      <c r="D199" s="18"/>
      <c r="E199" s="18"/>
      <c r="F199" s="18"/>
    </row>
    <row r="200" spans="2:6" ht="12.75" x14ac:dyDescent="0.2">
      <c r="B200" s="34"/>
      <c r="C200" s="18"/>
      <c r="D200" s="18"/>
      <c r="E200" s="18"/>
      <c r="F200" s="18"/>
    </row>
    <row r="201" spans="2:6" ht="12.75" x14ac:dyDescent="0.2">
      <c r="B201" s="34"/>
      <c r="C201" s="18"/>
      <c r="D201" s="18"/>
      <c r="E201" s="18"/>
      <c r="F201" s="18"/>
    </row>
    <row r="202" spans="2:6" ht="12.75" x14ac:dyDescent="0.2">
      <c r="B202" s="34"/>
      <c r="C202" s="18"/>
      <c r="D202" s="18"/>
      <c r="E202" s="18"/>
      <c r="F202" s="18"/>
    </row>
    <row r="203" spans="2:6" ht="12.75" x14ac:dyDescent="0.2">
      <c r="B203" s="34"/>
      <c r="C203" s="18"/>
      <c r="D203" s="18"/>
      <c r="E203" s="18"/>
      <c r="F203" s="18"/>
    </row>
    <row r="204" spans="2:6" ht="12.75" x14ac:dyDescent="0.2">
      <c r="B204" s="34"/>
      <c r="C204" s="18"/>
      <c r="D204" s="18"/>
      <c r="E204" s="18"/>
      <c r="F204" s="18"/>
    </row>
    <row r="205" spans="2:6" ht="12.75" x14ac:dyDescent="0.2">
      <c r="B205" s="34"/>
      <c r="C205" s="18"/>
      <c r="D205" s="18"/>
      <c r="E205" s="18"/>
      <c r="F205" s="18"/>
    </row>
    <row r="206" spans="2:6" ht="12.75" x14ac:dyDescent="0.2">
      <c r="B206" s="34"/>
      <c r="C206" s="18"/>
      <c r="D206" s="18"/>
      <c r="E206" s="18"/>
      <c r="F206" s="18"/>
    </row>
    <row r="207" spans="2:6" ht="12.75" x14ac:dyDescent="0.2">
      <c r="B207" s="34"/>
      <c r="C207" s="18"/>
      <c r="D207" s="18"/>
      <c r="E207" s="18"/>
      <c r="F207" s="18"/>
    </row>
    <row r="208" spans="2:6" ht="12.75" x14ac:dyDescent="0.2">
      <c r="B208" s="34"/>
      <c r="C208" s="18"/>
      <c r="D208" s="18"/>
      <c r="E208" s="18"/>
      <c r="F208" s="18"/>
    </row>
    <row r="209" spans="2:6" ht="12.75" x14ac:dyDescent="0.2">
      <c r="B209" s="34"/>
      <c r="C209" s="18"/>
      <c r="D209" s="18"/>
      <c r="E209" s="18"/>
      <c r="F209" s="18"/>
    </row>
    <row r="210" spans="2:6" ht="12.75" x14ac:dyDescent="0.2">
      <c r="B210" s="34"/>
      <c r="C210" s="18"/>
      <c r="D210" s="18"/>
      <c r="E210" s="18"/>
      <c r="F210" s="18"/>
    </row>
    <row r="211" spans="2:6" ht="12.75" x14ac:dyDescent="0.2">
      <c r="B211" s="34"/>
      <c r="C211" s="18"/>
      <c r="D211" s="18"/>
      <c r="E211" s="18"/>
      <c r="F211" s="18"/>
    </row>
    <row r="212" spans="2:6" ht="12.75" x14ac:dyDescent="0.2">
      <c r="B212" s="34"/>
      <c r="C212" s="18"/>
      <c r="D212" s="18"/>
      <c r="E212" s="18"/>
      <c r="F212" s="18"/>
    </row>
    <row r="213" spans="2:6" ht="12.75" x14ac:dyDescent="0.2">
      <c r="B213" s="34"/>
      <c r="C213" s="18"/>
      <c r="D213" s="18"/>
      <c r="E213" s="18"/>
      <c r="F213" s="18"/>
    </row>
    <row r="214" spans="2:6" ht="12.75" x14ac:dyDescent="0.2">
      <c r="B214" s="34"/>
      <c r="C214" s="18"/>
      <c r="D214" s="18"/>
      <c r="E214" s="18"/>
      <c r="F214" s="18"/>
    </row>
    <row r="215" spans="2:6" ht="12.75" x14ac:dyDescent="0.2">
      <c r="B215" s="34"/>
      <c r="C215" s="18"/>
      <c r="D215" s="18"/>
      <c r="E215" s="18"/>
      <c r="F215" s="18"/>
    </row>
    <row r="216" spans="2:6" ht="12.75" x14ac:dyDescent="0.2">
      <c r="B216" s="34"/>
      <c r="C216" s="18"/>
      <c r="D216" s="18"/>
      <c r="E216" s="18"/>
      <c r="F216" s="18"/>
    </row>
    <row r="217" spans="2:6" ht="12.75" x14ac:dyDescent="0.2">
      <c r="B217" s="34"/>
      <c r="C217" s="18"/>
      <c r="D217" s="18"/>
      <c r="E217" s="18"/>
      <c r="F217" s="18"/>
    </row>
    <row r="218" spans="2:6" ht="12.75" x14ac:dyDescent="0.2">
      <c r="B218" s="34"/>
      <c r="C218" s="18"/>
      <c r="D218" s="18"/>
      <c r="E218" s="18"/>
      <c r="F218" s="18"/>
    </row>
    <row r="219" spans="2:6" ht="12.75" x14ac:dyDescent="0.2">
      <c r="B219" s="34"/>
      <c r="C219" s="18"/>
      <c r="D219" s="18"/>
      <c r="E219" s="18"/>
      <c r="F219" s="18"/>
    </row>
    <row r="220" spans="2:6" ht="12.75" x14ac:dyDescent="0.2">
      <c r="B220" s="34"/>
      <c r="C220" s="18"/>
      <c r="D220" s="18"/>
      <c r="E220" s="18"/>
      <c r="F220" s="18"/>
    </row>
    <row r="221" spans="2:6" ht="12.75" x14ac:dyDescent="0.2">
      <c r="B221" s="34"/>
      <c r="C221" s="18"/>
      <c r="D221" s="18"/>
      <c r="E221" s="18"/>
      <c r="F221" s="18"/>
    </row>
    <row r="222" spans="2:6" ht="12.75" x14ac:dyDescent="0.2">
      <c r="B222" s="34"/>
      <c r="C222" s="18"/>
      <c r="D222" s="18"/>
      <c r="E222" s="18"/>
      <c r="F222" s="18"/>
    </row>
    <row r="223" spans="2:6" ht="12.75" x14ac:dyDescent="0.2">
      <c r="B223" s="34"/>
      <c r="C223" s="18"/>
      <c r="D223" s="18"/>
      <c r="E223" s="18"/>
      <c r="F223" s="18"/>
    </row>
    <row r="224" spans="2:6" ht="12.75" x14ac:dyDescent="0.2">
      <c r="B224" s="34"/>
      <c r="C224" s="18"/>
      <c r="D224" s="18"/>
      <c r="E224" s="18"/>
      <c r="F224" s="18"/>
    </row>
    <row r="225" spans="2:6" ht="12.75" x14ac:dyDescent="0.2">
      <c r="B225" s="34"/>
      <c r="C225" s="18"/>
      <c r="D225" s="18"/>
      <c r="E225" s="18"/>
      <c r="F225" s="18"/>
    </row>
    <row r="226" spans="2:6" ht="12.75" x14ac:dyDescent="0.2">
      <c r="B226" s="34"/>
      <c r="C226" s="18"/>
      <c r="D226" s="18"/>
      <c r="E226" s="18"/>
      <c r="F226" s="18"/>
    </row>
    <row r="227" spans="2:6" ht="12.75" x14ac:dyDescent="0.2">
      <c r="B227" s="34"/>
      <c r="C227" s="18"/>
      <c r="D227" s="18"/>
      <c r="E227" s="18"/>
      <c r="F227" s="18"/>
    </row>
    <row r="228" spans="2:6" ht="12.75" x14ac:dyDescent="0.2">
      <c r="B228" s="34"/>
      <c r="C228" s="18"/>
      <c r="D228" s="18"/>
      <c r="E228" s="18"/>
      <c r="F228" s="18"/>
    </row>
    <row r="229" spans="2:6" ht="12.75" x14ac:dyDescent="0.2">
      <c r="B229" s="34"/>
      <c r="C229" s="18"/>
      <c r="D229" s="18"/>
      <c r="E229" s="18"/>
      <c r="F229" s="18"/>
    </row>
    <row r="230" spans="2:6" ht="12.75" x14ac:dyDescent="0.2">
      <c r="B230" s="34"/>
      <c r="C230" s="18"/>
      <c r="D230" s="18"/>
      <c r="E230" s="18"/>
      <c r="F230" s="18"/>
    </row>
    <row r="231" spans="2:6" ht="12.75" x14ac:dyDescent="0.2">
      <c r="B231" s="34"/>
      <c r="C231" s="18"/>
      <c r="D231" s="18"/>
      <c r="E231" s="18"/>
      <c r="F231" s="18"/>
    </row>
    <row r="232" spans="2:6" ht="12.75" x14ac:dyDescent="0.2">
      <c r="B232" s="34"/>
      <c r="C232" s="18"/>
      <c r="D232" s="18"/>
      <c r="E232" s="18"/>
      <c r="F232" s="18"/>
    </row>
    <row r="233" spans="2:6" ht="12.75" x14ac:dyDescent="0.2">
      <c r="B233" s="34"/>
      <c r="C233" s="18"/>
      <c r="D233" s="18"/>
      <c r="E233" s="18"/>
      <c r="F233" s="18"/>
    </row>
    <row r="234" spans="2:6" ht="12.75" x14ac:dyDescent="0.2">
      <c r="B234" s="34"/>
      <c r="C234" s="18"/>
      <c r="D234" s="18"/>
      <c r="E234" s="18"/>
      <c r="F234" s="18"/>
    </row>
    <row r="235" spans="2:6" ht="12.75" x14ac:dyDescent="0.2">
      <c r="B235" s="34"/>
      <c r="C235" s="18"/>
      <c r="D235" s="18"/>
      <c r="E235" s="18"/>
      <c r="F235" s="18"/>
    </row>
    <row r="236" spans="2:6" ht="12.75" x14ac:dyDescent="0.2">
      <c r="B236" s="34"/>
      <c r="C236" s="18"/>
      <c r="D236" s="18"/>
      <c r="E236" s="18"/>
      <c r="F236" s="18"/>
    </row>
    <row r="237" spans="2:6" ht="12.75" x14ac:dyDescent="0.2">
      <c r="B237" s="34"/>
      <c r="C237" s="18"/>
      <c r="D237" s="18"/>
      <c r="E237" s="18"/>
      <c r="F237" s="18"/>
    </row>
    <row r="238" spans="2:6" ht="12.75" x14ac:dyDescent="0.2">
      <c r="B238" s="34"/>
      <c r="C238" s="18"/>
      <c r="D238" s="18"/>
      <c r="E238" s="18"/>
      <c r="F238" s="18"/>
    </row>
    <row r="239" spans="2:6" ht="12.75" x14ac:dyDescent="0.2">
      <c r="B239" s="34"/>
      <c r="C239" s="18"/>
      <c r="D239" s="18"/>
      <c r="E239" s="18"/>
      <c r="F239" s="18"/>
    </row>
    <row r="240" spans="2:6" ht="12.75" x14ac:dyDescent="0.2">
      <c r="B240" s="34"/>
      <c r="C240" s="18"/>
      <c r="D240" s="18"/>
      <c r="E240" s="18"/>
      <c r="F240" s="18"/>
    </row>
    <row r="241" spans="2:6" ht="12.75" x14ac:dyDescent="0.2">
      <c r="B241" s="34"/>
      <c r="C241" s="18"/>
      <c r="D241" s="18"/>
      <c r="E241" s="18"/>
      <c r="F241" s="18"/>
    </row>
    <row r="242" spans="2:6" ht="12.75" x14ac:dyDescent="0.2">
      <c r="B242" s="34"/>
      <c r="C242" s="18"/>
      <c r="D242" s="18"/>
      <c r="E242" s="18"/>
      <c r="F242" s="18"/>
    </row>
    <row r="243" spans="2:6" ht="12.75" x14ac:dyDescent="0.2">
      <c r="B243" s="34"/>
      <c r="C243" s="18"/>
      <c r="D243" s="18"/>
      <c r="E243" s="18"/>
      <c r="F243" s="18"/>
    </row>
    <row r="244" spans="2:6" ht="12.75" x14ac:dyDescent="0.2">
      <c r="B244" s="34"/>
      <c r="C244" s="18"/>
      <c r="D244" s="18"/>
      <c r="E244" s="18"/>
      <c r="F244" s="18"/>
    </row>
    <row r="245" spans="2:6" ht="12.75" x14ac:dyDescent="0.2">
      <c r="B245" s="34"/>
      <c r="C245" s="18"/>
      <c r="D245" s="18"/>
      <c r="E245" s="18"/>
      <c r="F245" s="18"/>
    </row>
    <row r="246" spans="2:6" ht="12.75" x14ac:dyDescent="0.2">
      <c r="B246" s="34"/>
      <c r="C246" s="18"/>
      <c r="D246" s="18"/>
      <c r="E246" s="18"/>
      <c r="F246" s="18"/>
    </row>
    <row r="247" spans="2:6" ht="12.75" x14ac:dyDescent="0.2">
      <c r="B247" s="34"/>
      <c r="C247" s="18"/>
      <c r="D247" s="18"/>
      <c r="E247" s="18"/>
      <c r="F247" s="18"/>
    </row>
    <row r="248" spans="2:6" ht="12.75" x14ac:dyDescent="0.2">
      <c r="B248" s="34"/>
      <c r="C248" s="18"/>
      <c r="D248" s="18"/>
      <c r="E248" s="18"/>
      <c r="F248" s="18"/>
    </row>
    <row r="249" spans="2:6" ht="12.75" x14ac:dyDescent="0.2">
      <c r="B249" s="34"/>
      <c r="C249" s="18"/>
      <c r="D249" s="18"/>
      <c r="E249" s="18"/>
      <c r="F249" s="18"/>
    </row>
    <row r="250" spans="2:6" ht="12.75" x14ac:dyDescent="0.2">
      <c r="B250" s="34"/>
      <c r="C250" s="18"/>
      <c r="D250" s="18"/>
      <c r="E250" s="18"/>
      <c r="F250" s="18"/>
    </row>
    <row r="251" spans="2:6" ht="12.75" x14ac:dyDescent="0.2">
      <c r="B251" s="34"/>
      <c r="C251" s="18"/>
      <c r="D251" s="18"/>
      <c r="E251" s="18"/>
      <c r="F251" s="18"/>
    </row>
    <row r="252" spans="2:6" ht="12.75" x14ac:dyDescent="0.2">
      <c r="B252" s="34"/>
      <c r="C252" s="18"/>
      <c r="D252" s="18"/>
      <c r="E252" s="18"/>
      <c r="F252" s="18"/>
    </row>
    <row r="253" spans="2:6" ht="12.75" x14ac:dyDescent="0.2">
      <c r="B253" s="34"/>
      <c r="C253" s="18"/>
      <c r="D253" s="18"/>
      <c r="E253" s="18"/>
      <c r="F253" s="18"/>
    </row>
    <row r="254" spans="2:6" ht="12.75" x14ac:dyDescent="0.2">
      <c r="B254" s="34"/>
      <c r="C254" s="18"/>
      <c r="D254" s="18"/>
      <c r="E254" s="18"/>
      <c r="F254" s="18"/>
    </row>
    <row r="255" spans="2:6" ht="12.75" x14ac:dyDescent="0.2">
      <c r="B255" s="34"/>
      <c r="C255" s="18"/>
      <c r="D255" s="18"/>
      <c r="E255" s="18"/>
      <c r="F255" s="18"/>
    </row>
    <row r="256" spans="2:6" ht="12.75" x14ac:dyDescent="0.2">
      <c r="B256" s="34"/>
      <c r="C256" s="18"/>
      <c r="D256" s="18"/>
      <c r="E256" s="18"/>
      <c r="F256" s="18"/>
    </row>
    <row r="257" spans="2:6" ht="12.75" x14ac:dyDescent="0.2">
      <c r="B257" s="34"/>
      <c r="C257" s="18"/>
      <c r="D257" s="18"/>
      <c r="E257" s="18"/>
      <c r="F257" s="18"/>
    </row>
    <row r="258" spans="2:6" ht="12.75" x14ac:dyDescent="0.2">
      <c r="B258" s="34"/>
      <c r="C258" s="18"/>
      <c r="D258" s="18"/>
      <c r="E258" s="18"/>
      <c r="F258" s="18"/>
    </row>
    <row r="259" spans="2:6" ht="12.75" x14ac:dyDescent="0.2">
      <c r="B259" s="34"/>
      <c r="C259" s="18"/>
      <c r="D259" s="18"/>
      <c r="E259" s="18"/>
      <c r="F259" s="18"/>
    </row>
    <row r="260" spans="2:6" ht="12.75" x14ac:dyDescent="0.2">
      <c r="B260" s="34"/>
      <c r="C260" s="18"/>
      <c r="D260" s="18"/>
      <c r="E260" s="18"/>
      <c r="F260" s="18"/>
    </row>
    <row r="261" spans="2:6" ht="12.75" x14ac:dyDescent="0.2">
      <c r="B261" s="34"/>
      <c r="C261" s="18"/>
      <c r="D261" s="18"/>
      <c r="E261" s="18"/>
      <c r="F261" s="18"/>
    </row>
    <row r="262" spans="2:6" ht="12.75" x14ac:dyDescent="0.2">
      <c r="B262" s="34"/>
      <c r="C262" s="18"/>
      <c r="D262" s="18"/>
      <c r="E262" s="18"/>
      <c r="F262" s="18"/>
    </row>
    <row r="263" spans="2:6" ht="12.75" x14ac:dyDescent="0.2">
      <c r="B263" s="34"/>
      <c r="C263" s="18"/>
      <c r="D263" s="18"/>
      <c r="E263" s="18"/>
      <c r="F263" s="18"/>
    </row>
    <row r="264" spans="2:6" ht="12.75" x14ac:dyDescent="0.2">
      <c r="B264" s="34"/>
      <c r="C264" s="18"/>
      <c r="D264" s="18"/>
      <c r="E264" s="18"/>
      <c r="F264" s="18"/>
    </row>
    <row r="265" spans="2:6" ht="12.75" x14ac:dyDescent="0.2">
      <c r="B265" s="34"/>
      <c r="C265" s="18"/>
      <c r="D265" s="18"/>
      <c r="E265" s="18"/>
      <c r="F265" s="18"/>
    </row>
    <row r="266" spans="2:6" ht="12.75" x14ac:dyDescent="0.2">
      <c r="B266" s="34"/>
      <c r="C266" s="18"/>
      <c r="D266" s="18"/>
      <c r="E266" s="18"/>
      <c r="F266" s="18"/>
    </row>
    <row r="267" spans="2:6" ht="12.75" x14ac:dyDescent="0.2">
      <c r="B267" s="34"/>
      <c r="C267" s="18"/>
      <c r="D267" s="18"/>
      <c r="E267" s="18"/>
      <c r="F267" s="18"/>
    </row>
    <row r="268" spans="2:6" ht="12.75" x14ac:dyDescent="0.2">
      <c r="B268" s="34"/>
      <c r="C268" s="18"/>
      <c r="D268" s="18"/>
      <c r="E268" s="18"/>
      <c r="F268" s="18"/>
    </row>
    <row r="269" spans="2:6" ht="12.75" x14ac:dyDescent="0.2">
      <c r="B269" s="34"/>
      <c r="C269" s="18"/>
      <c r="D269" s="18"/>
      <c r="E269" s="18"/>
      <c r="F269" s="18"/>
    </row>
    <row r="270" spans="2:6" ht="12.75" x14ac:dyDescent="0.2">
      <c r="B270" s="34"/>
      <c r="C270" s="18"/>
      <c r="D270" s="18"/>
      <c r="E270" s="18"/>
      <c r="F270" s="18"/>
    </row>
    <row r="271" spans="2:6" ht="12.75" x14ac:dyDescent="0.2">
      <c r="B271" s="34"/>
      <c r="C271" s="18"/>
      <c r="D271" s="18"/>
      <c r="E271" s="18"/>
      <c r="F271" s="18"/>
    </row>
    <row r="272" spans="2:6" ht="12.75" x14ac:dyDescent="0.2">
      <c r="B272" s="34"/>
      <c r="C272" s="18"/>
      <c r="D272" s="18"/>
      <c r="E272" s="18"/>
      <c r="F272" s="18"/>
    </row>
    <row r="273" spans="2:6" ht="12.75" x14ac:dyDescent="0.2">
      <c r="B273" s="34"/>
      <c r="C273" s="18"/>
      <c r="D273" s="18"/>
      <c r="E273" s="18"/>
      <c r="F273" s="18"/>
    </row>
    <row r="274" spans="2:6" ht="12.75" x14ac:dyDescent="0.2">
      <c r="B274" s="34"/>
      <c r="C274" s="18"/>
      <c r="D274" s="18"/>
      <c r="E274" s="18"/>
      <c r="F274" s="18"/>
    </row>
    <row r="275" spans="2:6" ht="12.75" x14ac:dyDescent="0.2">
      <c r="B275" s="34"/>
      <c r="C275" s="18"/>
      <c r="D275" s="18"/>
      <c r="E275" s="18"/>
      <c r="F275" s="18"/>
    </row>
    <row r="276" spans="2:6" ht="12.75" x14ac:dyDescent="0.2">
      <c r="B276" s="34"/>
      <c r="C276" s="18"/>
      <c r="D276" s="18"/>
      <c r="E276" s="18"/>
      <c r="F276" s="18"/>
    </row>
    <row r="277" spans="2:6" ht="12.75" x14ac:dyDescent="0.2">
      <c r="B277" s="34"/>
      <c r="C277" s="18"/>
      <c r="D277" s="18"/>
      <c r="E277" s="18"/>
      <c r="F277" s="18"/>
    </row>
    <row r="278" spans="2:6" ht="12.75" x14ac:dyDescent="0.2">
      <c r="B278" s="34"/>
      <c r="C278" s="18"/>
      <c r="D278" s="18"/>
      <c r="E278" s="18"/>
      <c r="F278" s="18"/>
    </row>
    <row r="279" spans="2:6" ht="12.75" x14ac:dyDescent="0.2">
      <c r="B279" s="34"/>
      <c r="C279" s="18"/>
      <c r="D279" s="18"/>
      <c r="E279" s="18"/>
      <c r="F279" s="18"/>
    </row>
    <row r="280" spans="2:6" ht="12.75" x14ac:dyDescent="0.2">
      <c r="B280" s="34"/>
      <c r="C280" s="18"/>
      <c r="D280" s="18"/>
      <c r="E280" s="18"/>
      <c r="F280" s="18"/>
    </row>
    <row r="281" spans="2:6" ht="12.75" x14ac:dyDescent="0.2">
      <c r="B281" s="34"/>
      <c r="C281" s="18"/>
      <c r="D281" s="18"/>
      <c r="E281" s="18"/>
      <c r="F281" s="18"/>
    </row>
    <row r="282" spans="2:6" ht="12.75" x14ac:dyDescent="0.2">
      <c r="B282" s="34"/>
      <c r="C282" s="18"/>
      <c r="D282" s="18"/>
      <c r="E282" s="18"/>
      <c r="F282" s="18"/>
    </row>
    <row r="283" spans="2:6" ht="12.75" x14ac:dyDescent="0.2">
      <c r="B283" s="34"/>
      <c r="C283" s="18"/>
      <c r="D283" s="18"/>
      <c r="E283" s="18"/>
      <c r="F283" s="18"/>
    </row>
    <row r="284" spans="2:6" ht="12.75" x14ac:dyDescent="0.2">
      <c r="B284" s="34"/>
      <c r="C284" s="18"/>
      <c r="D284" s="18"/>
      <c r="E284" s="18"/>
      <c r="F284" s="18"/>
    </row>
    <row r="285" spans="2:6" ht="12.75" x14ac:dyDescent="0.2">
      <c r="B285" s="34"/>
      <c r="C285" s="18"/>
      <c r="D285" s="18"/>
      <c r="E285" s="18"/>
      <c r="F285" s="18"/>
    </row>
    <row r="286" spans="2:6" ht="12.75" x14ac:dyDescent="0.2">
      <c r="B286" s="34"/>
      <c r="C286" s="18"/>
      <c r="D286" s="18"/>
      <c r="E286" s="18"/>
      <c r="F286" s="18"/>
    </row>
    <row r="287" spans="2:6" ht="12.75" x14ac:dyDescent="0.2">
      <c r="B287" s="34"/>
      <c r="C287" s="18"/>
      <c r="D287" s="18"/>
      <c r="E287" s="18"/>
      <c r="F287" s="18"/>
    </row>
    <row r="288" spans="2:6" ht="12.75" x14ac:dyDescent="0.2">
      <c r="B288" s="34"/>
      <c r="C288" s="18"/>
      <c r="D288" s="18"/>
      <c r="E288" s="18"/>
      <c r="F288" s="18"/>
    </row>
    <row r="289" spans="2:6" ht="12.75" x14ac:dyDescent="0.2">
      <c r="B289" s="34"/>
      <c r="C289" s="18"/>
      <c r="D289" s="18"/>
      <c r="E289" s="18"/>
      <c r="F289" s="18"/>
    </row>
    <row r="290" spans="2:6" ht="12.75" x14ac:dyDescent="0.2">
      <c r="B290" s="34"/>
      <c r="C290" s="18"/>
      <c r="D290" s="18"/>
      <c r="E290" s="18"/>
      <c r="F290" s="18"/>
    </row>
    <row r="291" spans="2:6" ht="12.75" x14ac:dyDescent="0.2">
      <c r="B291" s="34"/>
      <c r="C291" s="18"/>
      <c r="D291" s="18"/>
      <c r="E291" s="18"/>
      <c r="F291" s="18"/>
    </row>
    <row r="292" spans="2:6" ht="12.75" x14ac:dyDescent="0.2">
      <c r="B292" s="34"/>
      <c r="C292" s="18"/>
      <c r="D292" s="18"/>
      <c r="E292" s="18"/>
      <c r="F292" s="18"/>
    </row>
    <row r="293" spans="2:6" ht="12.75" x14ac:dyDescent="0.2">
      <c r="B293" s="34"/>
      <c r="C293" s="18"/>
      <c r="D293" s="18"/>
      <c r="E293" s="18"/>
      <c r="F293" s="18"/>
    </row>
    <row r="294" spans="2:6" ht="12.75" x14ac:dyDescent="0.2">
      <c r="B294" s="34"/>
      <c r="C294" s="18"/>
      <c r="D294" s="18"/>
      <c r="E294" s="18"/>
      <c r="F294" s="18"/>
    </row>
    <row r="295" spans="2:6" ht="12.75" x14ac:dyDescent="0.2">
      <c r="B295" s="34"/>
      <c r="C295" s="18"/>
      <c r="D295" s="18"/>
      <c r="E295" s="18"/>
      <c r="F295" s="18"/>
    </row>
    <row r="296" spans="2:6" ht="12.75" x14ac:dyDescent="0.2">
      <c r="B296" s="34"/>
      <c r="C296" s="18"/>
      <c r="D296" s="18"/>
      <c r="E296" s="18"/>
      <c r="F296" s="18"/>
    </row>
    <row r="297" spans="2:6" ht="12.75" x14ac:dyDescent="0.2">
      <c r="B297" s="34"/>
      <c r="C297" s="18"/>
      <c r="D297" s="18"/>
      <c r="E297" s="18"/>
      <c r="F297" s="18"/>
    </row>
    <row r="298" spans="2:6" ht="12.75" x14ac:dyDescent="0.2">
      <c r="B298" s="34"/>
      <c r="C298" s="18"/>
      <c r="D298" s="18"/>
      <c r="E298" s="18"/>
      <c r="F298" s="18"/>
    </row>
    <row r="299" spans="2:6" ht="12.75" x14ac:dyDescent="0.2">
      <c r="B299" s="34"/>
      <c r="C299" s="18"/>
      <c r="D299" s="18"/>
      <c r="E299" s="18"/>
      <c r="F299" s="18"/>
    </row>
    <row r="300" spans="2:6" ht="12.75" x14ac:dyDescent="0.2">
      <c r="B300" s="34"/>
      <c r="C300" s="18"/>
      <c r="D300" s="18"/>
      <c r="E300" s="18"/>
      <c r="F300" s="18"/>
    </row>
    <row r="301" spans="2:6" ht="12.75" x14ac:dyDescent="0.2">
      <c r="B301" s="34"/>
      <c r="C301" s="18"/>
      <c r="D301" s="18"/>
      <c r="E301" s="18"/>
      <c r="F301" s="18"/>
    </row>
    <row r="302" spans="2:6" ht="12.75" x14ac:dyDescent="0.2">
      <c r="B302" s="34"/>
      <c r="C302" s="18"/>
      <c r="D302" s="18"/>
      <c r="E302" s="18"/>
      <c r="F302" s="18"/>
    </row>
    <row r="303" spans="2:6" ht="12.75" x14ac:dyDescent="0.2">
      <c r="B303" s="34"/>
      <c r="C303" s="18"/>
      <c r="D303" s="18"/>
      <c r="E303" s="18"/>
      <c r="F303" s="18"/>
    </row>
    <row r="304" spans="2:6" ht="12.75" x14ac:dyDescent="0.2">
      <c r="B304" s="34"/>
      <c r="C304" s="18"/>
      <c r="D304" s="18"/>
      <c r="E304" s="18"/>
      <c r="F304" s="18"/>
    </row>
    <row r="305" spans="2:6" ht="12.75" x14ac:dyDescent="0.2">
      <c r="B305" s="34"/>
      <c r="C305" s="18"/>
      <c r="D305" s="18"/>
      <c r="E305" s="18"/>
      <c r="F305" s="18"/>
    </row>
    <row r="306" spans="2:6" ht="12.75" x14ac:dyDescent="0.2">
      <c r="B306" s="34"/>
      <c r="C306" s="18"/>
      <c r="D306" s="18"/>
      <c r="E306" s="18"/>
      <c r="F306" s="18"/>
    </row>
    <row r="307" spans="2:6" ht="12.75" x14ac:dyDescent="0.2">
      <c r="B307" s="34"/>
      <c r="C307" s="18"/>
      <c r="D307" s="18"/>
      <c r="E307" s="18"/>
      <c r="F307" s="18"/>
    </row>
    <row r="308" spans="2:6" ht="12.75" x14ac:dyDescent="0.2">
      <c r="B308" s="34"/>
      <c r="C308" s="18"/>
      <c r="D308" s="18"/>
      <c r="E308" s="18"/>
      <c r="F308" s="18"/>
    </row>
    <row r="309" spans="2:6" ht="12.75" x14ac:dyDescent="0.2">
      <c r="B309" s="34"/>
      <c r="C309" s="18"/>
      <c r="D309" s="18"/>
      <c r="E309" s="18"/>
      <c r="F309" s="18"/>
    </row>
    <row r="310" spans="2:6" ht="12.75" x14ac:dyDescent="0.2">
      <c r="B310" s="34"/>
      <c r="C310" s="18"/>
      <c r="D310" s="18"/>
      <c r="E310" s="18"/>
      <c r="F310" s="18"/>
    </row>
    <row r="311" spans="2:6" ht="12.75" x14ac:dyDescent="0.2">
      <c r="B311" s="34"/>
      <c r="C311" s="18"/>
      <c r="D311" s="18"/>
      <c r="E311" s="18"/>
      <c r="F311" s="18"/>
    </row>
    <row r="312" spans="2:6" ht="12.75" x14ac:dyDescent="0.2">
      <c r="B312" s="34"/>
      <c r="C312" s="18"/>
      <c r="D312" s="18"/>
      <c r="E312" s="18"/>
      <c r="F312" s="18"/>
    </row>
    <row r="313" spans="2:6" ht="12.75" x14ac:dyDescent="0.2">
      <c r="B313" s="34"/>
      <c r="C313" s="18"/>
      <c r="D313" s="18"/>
      <c r="E313" s="18"/>
      <c r="F313" s="18"/>
    </row>
    <row r="314" spans="2:6" ht="12.75" x14ac:dyDescent="0.2">
      <c r="B314" s="34"/>
      <c r="C314" s="18"/>
      <c r="D314" s="18"/>
      <c r="E314" s="18"/>
      <c r="F314" s="18"/>
    </row>
    <row r="315" spans="2:6" ht="12.75" x14ac:dyDescent="0.2">
      <c r="B315" s="34"/>
      <c r="C315" s="18"/>
      <c r="D315" s="18"/>
      <c r="E315" s="18"/>
      <c r="F315" s="18"/>
    </row>
    <row r="316" spans="2:6" ht="12.75" x14ac:dyDescent="0.2">
      <c r="B316" s="34"/>
      <c r="C316" s="18"/>
      <c r="D316" s="18"/>
      <c r="E316" s="18"/>
      <c r="F316" s="18"/>
    </row>
    <row r="317" spans="2:6" ht="12.75" x14ac:dyDescent="0.2">
      <c r="B317" s="34"/>
      <c r="C317" s="18"/>
      <c r="D317" s="18"/>
      <c r="E317" s="18"/>
      <c r="F317" s="18"/>
    </row>
    <row r="318" spans="2:6" ht="12.75" x14ac:dyDescent="0.2">
      <c r="B318" s="34"/>
      <c r="C318" s="18"/>
      <c r="D318" s="18"/>
      <c r="E318" s="18"/>
      <c r="F318" s="18"/>
    </row>
    <row r="319" spans="2:6" ht="12.75" x14ac:dyDescent="0.2">
      <c r="B319" s="34"/>
      <c r="C319" s="18"/>
      <c r="D319" s="18"/>
      <c r="E319" s="18"/>
      <c r="F319" s="18"/>
    </row>
    <row r="320" spans="2:6" ht="12.75" x14ac:dyDescent="0.2">
      <c r="B320" s="34"/>
      <c r="C320" s="18"/>
      <c r="D320" s="18"/>
      <c r="E320" s="18"/>
      <c r="F320" s="18"/>
    </row>
    <row r="321" spans="2:6" ht="12.75" x14ac:dyDescent="0.2">
      <c r="B321" s="34"/>
      <c r="C321" s="18"/>
      <c r="D321" s="18"/>
      <c r="E321" s="18"/>
      <c r="F321" s="18"/>
    </row>
    <row r="322" spans="2:6" ht="12.75" x14ac:dyDescent="0.2">
      <c r="B322" s="34"/>
      <c r="C322" s="18"/>
      <c r="D322" s="18"/>
      <c r="E322" s="18"/>
      <c r="F322" s="18"/>
    </row>
    <row r="323" spans="2:6" ht="12.75" x14ac:dyDescent="0.2">
      <c r="B323" s="34"/>
      <c r="C323" s="18"/>
      <c r="D323" s="18"/>
      <c r="E323" s="18"/>
      <c r="F323" s="18"/>
    </row>
    <row r="324" spans="2:6" ht="12.75" x14ac:dyDescent="0.2">
      <c r="B324" s="34"/>
      <c r="C324" s="18"/>
      <c r="D324" s="18"/>
      <c r="E324" s="18"/>
      <c r="F324" s="18"/>
    </row>
    <row r="325" spans="2:6" ht="12.75" x14ac:dyDescent="0.2">
      <c r="B325" s="34"/>
      <c r="C325" s="18"/>
      <c r="D325" s="18"/>
      <c r="E325" s="18"/>
      <c r="F325" s="18"/>
    </row>
    <row r="326" spans="2:6" ht="12.75" x14ac:dyDescent="0.2">
      <c r="B326" s="34"/>
      <c r="C326" s="18"/>
      <c r="D326" s="18"/>
      <c r="E326" s="18"/>
      <c r="F326" s="18"/>
    </row>
    <row r="327" spans="2:6" ht="12.75" x14ac:dyDescent="0.2">
      <c r="B327" s="34"/>
      <c r="C327" s="18"/>
      <c r="D327" s="18"/>
      <c r="E327" s="18"/>
      <c r="F327" s="18"/>
    </row>
    <row r="328" spans="2:6" ht="12.75" x14ac:dyDescent="0.2">
      <c r="B328" s="34"/>
      <c r="C328" s="18"/>
      <c r="D328" s="18"/>
      <c r="E328" s="18"/>
      <c r="F328" s="18"/>
    </row>
    <row r="329" spans="2:6" ht="12.75" x14ac:dyDescent="0.2">
      <c r="B329" s="34"/>
      <c r="C329" s="18"/>
      <c r="D329" s="18"/>
      <c r="E329" s="18"/>
      <c r="F329" s="18"/>
    </row>
    <row r="330" spans="2:6" ht="12.75" x14ac:dyDescent="0.2">
      <c r="B330" s="34"/>
      <c r="C330" s="18"/>
      <c r="D330" s="18"/>
      <c r="E330" s="18"/>
      <c r="F330" s="18"/>
    </row>
    <row r="331" spans="2:6" ht="12.75" x14ac:dyDescent="0.2">
      <c r="B331" s="34"/>
      <c r="C331" s="18"/>
      <c r="D331" s="18"/>
      <c r="E331" s="18"/>
      <c r="F331" s="18"/>
    </row>
    <row r="332" spans="2:6" ht="12.75" x14ac:dyDescent="0.2">
      <c r="B332" s="34"/>
      <c r="C332" s="18"/>
      <c r="D332" s="18"/>
      <c r="E332" s="18"/>
      <c r="F332" s="18"/>
    </row>
    <row r="333" spans="2:6" ht="12.75" x14ac:dyDescent="0.2">
      <c r="B333" s="34"/>
      <c r="C333" s="18"/>
      <c r="D333" s="18"/>
      <c r="E333" s="18"/>
      <c r="F333" s="18"/>
    </row>
    <row r="334" spans="2:6" ht="12.75" x14ac:dyDescent="0.2">
      <c r="B334" s="34"/>
      <c r="C334" s="18"/>
      <c r="D334" s="18"/>
      <c r="E334" s="18"/>
      <c r="F334" s="18"/>
    </row>
    <row r="335" spans="2:6" ht="12.75" x14ac:dyDescent="0.2">
      <c r="B335" s="34"/>
      <c r="C335" s="18"/>
      <c r="D335" s="18"/>
      <c r="E335" s="18"/>
      <c r="F335" s="18"/>
    </row>
    <row r="336" spans="2:6" ht="12.75" x14ac:dyDescent="0.2">
      <c r="B336" s="34"/>
      <c r="C336" s="18"/>
      <c r="D336" s="18"/>
      <c r="E336" s="18"/>
      <c r="F336" s="18"/>
    </row>
    <row r="337" spans="2:6" ht="12.75" x14ac:dyDescent="0.2">
      <c r="B337" s="34"/>
      <c r="C337" s="18"/>
      <c r="D337" s="18"/>
      <c r="E337" s="18"/>
      <c r="F337" s="18"/>
    </row>
    <row r="338" spans="2:6" ht="12.75" x14ac:dyDescent="0.2">
      <c r="B338" s="34"/>
      <c r="C338" s="18"/>
      <c r="D338" s="18"/>
      <c r="E338" s="18"/>
      <c r="F338" s="18"/>
    </row>
    <row r="339" spans="2:6" ht="12.75" x14ac:dyDescent="0.2">
      <c r="B339" s="34"/>
      <c r="C339" s="18"/>
      <c r="D339" s="18"/>
      <c r="E339" s="18"/>
      <c r="F339" s="18"/>
    </row>
    <row r="340" spans="2:6" ht="12.75" x14ac:dyDescent="0.2">
      <c r="B340" s="34"/>
      <c r="C340" s="18"/>
      <c r="D340" s="18"/>
      <c r="E340" s="18"/>
      <c r="F340" s="18"/>
    </row>
    <row r="341" spans="2:6" ht="12.75" x14ac:dyDescent="0.2">
      <c r="B341" s="34"/>
      <c r="C341" s="18"/>
      <c r="D341" s="18"/>
      <c r="E341" s="18"/>
      <c r="F341" s="18"/>
    </row>
    <row r="342" spans="2:6" ht="12.75" x14ac:dyDescent="0.2">
      <c r="B342" s="34"/>
      <c r="C342" s="18"/>
      <c r="D342" s="18"/>
      <c r="E342" s="18"/>
      <c r="F342" s="18"/>
    </row>
    <row r="343" spans="2:6" ht="12.75" x14ac:dyDescent="0.2">
      <c r="B343" s="34"/>
      <c r="C343" s="18"/>
      <c r="D343" s="18"/>
      <c r="E343" s="18"/>
      <c r="F343" s="18"/>
    </row>
    <row r="344" spans="2:6" ht="12.75" x14ac:dyDescent="0.2">
      <c r="B344" s="34"/>
      <c r="C344" s="18"/>
      <c r="D344" s="18"/>
      <c r="E344" s="18"/>
      <c r="F344" s="18"/>
    </row>
    <row r="345" spans="2:6" ht="12.75" x14ac:dyDescent="0.2">
      <c r="B345" s="34"/>
      <c r="C345" s="18"/>
      <c r="D345" s="18"/>
      <c r="E345" s="18"/>
      <c r="F345" s="18"/>
    </row>
    <row r="346" spans="2:6" ht="12.75" x14ac:dyDescent="0.2">
      <c r="B346" s="34"/>
      <c r="C346" s="18"/>
      <c r="D346" s="18"/>
      <c r="E346" s="18"/>
      <c r="F346" s="18"/>
    </row>
    <row r="347" spans="2:6" ht="12.75" x14ac:dyDescent="0.2">
      <c r="B347" s="34"/>
      <c r="C347" s="18"/>
      <c r="D347" s="18"/>
      <c r="E347" s="18"/>
      <c r="F347" s="18"/>
    </row>
    <row r="348" spans="2:6" ht="12.75" x14ac:dyDescent="0.2">
      <c r="B348" s="34"/>
      <c r="C348" s="18"/>
      <c r="D348" s="18"/>
      <c r="E348" s="18"/>
      <c r="F348" s="18"/>
    </row>
    <row r="349" spans="2:6" ht="12.75" x14ac:dyDescent="0.2">
      <c r="B349" s="34"/>
      <c r="C349" s="18"/>
      <c r="D349" s="18"/>
      <c r="E349" s="18"/>
      <c r="F349" s="18"/>
    </row>
    <row r="350" spans="2:6" ht="12.75" x14ac:dyDescent="0.2">
      <c r="B350" s="34"/>
      <c r="C350" s="18"/>
      <c r="D350" s="18"/>
      <c r="E350" s="18"/>
      <c r="F350" s="18"/>
    </row>
    <row r="351" spans="2:6" ht="12.75" x14ac:dyDescent="0.2">
      <c r="B351" s="34"/>
      <c r="C351" s="18"/>
      <c r="D351" s="18"/>
      <c r="E351" s="18"/>
      <c r="F351" s="18"/>
    </row>
    <row r="352" spans="2:6" ht="12.75" x14ac:dyDescent="0.2">
      <c r="B352" s="34"/>
      <c r="C352" s="18"/>
      <c r="D352" s="18"/>
      <c r="E352" s="18"/>
      <c r="F352" s="18"/>
    </row>
    <row r="353" spans="2:6" ht="12.75" x14ac:dyDescent="0.2">
      <c r="B353" s="34"/>
      <c r="C353" s="18"/>
      <c r="D353" s="18"/>
      <c r="E353" s="18"/>
      <c r="F353" s="18"/>
    </row>
    <row r="354" spans="2:6" ht="12.75" x14ac:dyDescent="0.2">
      <c r="B354" s="34"/>
      <c r="C354" s="18"/>
      <c r="D354" s="18"/>
      <c r="E354" s="18"/>
      <c r="F354" s="18"/>
    </row>
    <row r="355" spans="2:6" ht="12.75" x14ac:dyDescent="0.2">
      <c r="B355" s="34"/>
      <c r="C355" s="18"/>
      <c r="D355" s="18"/>
      <c r="E355" s="18"/>
      <c r="F355" s="18"/>
    </row>
    <row r="356" spans="2:6" ht="12.75" x14ac:dyDescent="0.2">
      <c r="B356" s="34"/>
      <c r="C356" s="18"/>
      <c r="D356" s="18"/>
      <c r="E356" s="18"/>
      <c r="F356" s="18"/>
    </row>
    <row r="357" spans="2:6" ht="12.75" x14ac:dyDescent="0.2">
      <c r="B357" s="34"/>
      <c r="C357" s="18"/>
      <c r="D357" s="18"/>
      <c r="E357" s="18"/>
      <c r="F357" s="18"/>
    </row>
    <row r="358" spans="2:6" ht="12.75" x14ac:dyDescent="0.2">
      <c r="B358" s="34"/>
      <c r="C358" s="18"/>
      <c r="D358" s="18"/>
      <c r="E358" s="18"/>
      <c r="F358" s="18"/>
    </row>
    <row r="359" spans="2:6" ht="12.75" x14ac:dyDescent="0.2">
      <c r="B359" s="34"/>
      <c r="C359" s="18"/>
      <c r="D359" s="18"/>
      <c r="E359" s="18"/>
      <c r="F359" s="18"/>
    </row>
    <row r="360" spans="2:6" ht="12.75" x14ac:dyDescent="0.2">
      <c r="B360" s="34"/>
      <c r="C360" s="18"/>
      <c r="D360" s="18"/>
      <c r="E360" s="18"/>
      <c r="F360" s="18"/>
    </row>
    <row r="361" spans="2:6" ht="12.75" x14ac:dyDescent="0.2">
      <c r="B361" s="34"/>
      <c r="C361" s="18"/>
      <c r="D361" s="18"/>
      <c r="E361" s="18"/>
      <c r="F361" s="18"/>
    </row>
    <row r="362" spans="2:6" ht="12.75" x14ac:dyDescent="0.2">
      <c r="B362" s="34"/>
      <c r="C362" s="18"/>
      <c r="D362" s="18"/>
      <c r="E362" s="18"/>
      <c r="F362" s="18"/>
    </row>
    <row r="363" spans="2:6" ht="12.75" x14ac:dyDescent="0.2">
      <c r="B363" s="34"/>
      <c r="C363" s="18"/>
      <c r="D363" s="18"/>
      <c r="E363" s="18"/>
      <c r="F363" s="18"/>
    </row>
    <row r="364" spans="2:6" ht="12.75" x14ac:dyDescent="0.2">
      <c r="B364" s="34"/>
      <c r="C364" s="18"/>
      <c r="D364" s="18"/>
      <c r="E364" s="18"/>
      <c r="F364" s="18"/>
    </row>
    <row r="365" spans="2:6" ht="12.75" x14ac:dyDescent="0.2">
      <c r="B365" s="34"/>
      <c r="C365" s="18"/>
      <c r="D365" s="18"/>
      <c r="E365" s="18"/>
      <c r="F365" s="18"/>
    </row>
    <row r="366" spans="2:6" ht="12.75" x14ac:dyDescent="0.2">
      <c r="B366" s="34"/>
      <c r="C366" s="18"/>
      <c r="D366" s="18"/>
      <c r="E366" s="18"/>
      <c r="F366" s="18"/>
    </row>
    <row r="367" spans="2:6" ht="12.75" x14ac:dyDescent="0.2">
      <c r="B367" s="34"/>
      <c r="C367" s="18"/>
      <c r="D367" s="18"/>
      <c r="E367" s="18"/>
      <c r="F367" s="18"/>
    </row>
    <row r="368" spans="2:6" ht="12.75" x14ac:dyDescent="0.2">
      <c r="B368" s="34"/>
      <c r="C368" s="18"/>
      <c r="D368" s="18"/>
      <c r="E368" s="18"/>
      <c r="F368" s="18"/>
    </row>
    <row r="369" spans="2:6" ht="12.75" x14ac:dyDescent="0.2">
      <c r="B369" s="34"/>
      <c r="C369" s="18"/>
      <c r="D369" s="18"/>
      <c r="E369" s="18"/>
      <c r="F369" s="18"/>
    </row>
    <row r="370" spans="2:6" ht="12.75" x14ac:dyDescent="0.2">
      <c r="B370" s="34"/>
      <c r="C370" s="18"/>
      <c r="D370" s="18"/>
      <c r="E370" s="18"/>
      <c r="F370" s="18"/>
    </row>
    <row r="371" spans="2:6" ht="12.75" x14ac:dyDescent="0.2">
      <c r="B371" s="34"/>
      <c r="C371" s="18"/>
      <c r="D371" s="18"/>
      <c r="E371" s="18"/>
      <c r="F371" s="18"/>
    </row>
    <row r="372" spans="2:6" ht="12.75" x14ac:dyDescent="0.2">
      <c r="B372" s="34"/>
      <c r="C372" s="18"/>
      <c r="D372" s="18"/>
      <c r="E372" s="18"/>
      <c r="F372" s="18"/>
    </row>
    <row r="373" spans="2:6" ht="12.75" x14ac:dyDescent="0.2">
      <c r="B373" s="34"/>
      <c r="C373" s="18"/>
      <c r="D373" s="18"/>
      <c r="E373" s="18"/>
      <c r="F373" s="18"/>
    </row>
    <row r="374" spans="2:6" ht="12.75" x14ac:dyDescent="0.2">
      <c r="B374" s="34"/>
      <c r="C374" s="18"/>
      <c r="D374" s="18"/>
      <c r="E374" s="18"/>
      <c r="F374" s="18"/>
    </row>
    <row r="375" spans="2:6" ht="12.75" x14ac:dyDescent="0.2">
      <c r="B375" s="34"/>
      <c r="C375" s="18"/>
      <c r="D375" s="18"/>
      <c r="E375" s="18"/>
      <c r="F375" s="18"/>
    </row>
    <row r="376" spans="2:6" ht="12.75" x14ac:dyDescent="0.2">
      <c r="B376" s="34"/>
      <c r="C376" s="18"/>
      <c r="D376" s="18"/>
      <c r="E376" s="18"/>
      <c r="F376" s="18"/>
    </row>
    <row r="377" spans="2:6" ht="12.75" x14ac:dyDescent="0.2">
      <c r="B377" s="34"/>
      <c r="C377" s="18"/>
      <c r="D377" s="18"/>
      <c r="E377" s="18"/>
      <c r="F377" s="18"/>
    </row>
    <row r="378" spans="2:6" ht="12.75" x14ac:dyDescent="0.2">
      <c r="B378" s="34"/>
      <c r="C378" s="18"/>
      <c r="D378" s="18"/>
      <c r="E378" s="18"/>
      <c r="F378" s="18"/>
    </row>
    <row r="379" spans="2:6" ht="12.75" x14ac:dyDescent="0.2">
      <c r="B379" s="34"/>
      <c r="C379" s="18"/>
      <c r="D379" s="18"/>
      <c r="E379" s="18"/>
      <c r="F379" s="18"/>
    </row>
    <row r="380" spans="2:6" ht="12.75" x14ac:dyDescent="0.2">
      <c r="B380" s="34"/>
      <c r="C380" s="18"/>
      <c r="D380" s="18"/>
      <c r="E380" s="18"/>
      <c r="F380" s="18"/>
    </row>
    <row r="381" spans="2:6" ht="12.75" x14ac:dyDescent="0.2">
      <c r="B381" s="34"/>
      <c r="C381" s="18"/>
      <c r="D381" s="18"/>
      <c r="E381" s="18"/>
      <c r="F381" s="18"/>
    </row>
    <row r="382" spans="2:6" ht="12.75" x14ac:dyDescent="0.2">
      <c r="B382" s="34"/>
      <c r="C382" s="18"/>
      <c r="D382" s="18"/>
      <c r="E382" s="18"/>
      <c r="F382" s="18"/>
    </row>
    <row r="383" spans="2:6" ht="12.75" x14ac:dyDescent="0.2">
      <c r="B383" s="34"/>
      <c r="C383" s="18"/>
      <c r="D383" s="18"/>
      <c r="E383" s="18"/>
      <c r="F383" s="18"/>
    </row>
    <row r="384" spans="2:6" ht="12.75" x14ac:dyDescent="0.2">
      <c r="B384" s="34"/>
      <c r="C384" s="18"/>
      <c r="D384" s="18"/>
      <c r="E384" s="18"/>
      <c r="F384" s="18"/>
    </row>
    <row r="385" spans="2:6" ht="12.75" x14ac:dyDescent="0.2">
      <c r="B385" s="34"/>
      <c r="C385" s="18"/>
      <c r="D385" s="18"/>
      <c r="E385" s="18"/>
      <c r="F385" s="18"/>
    </row>
    <row r="386" spans="2:6" ht="12.75" x14ac:dyDescent="0.2">
      <c r="B386" s="34"/>
      <c r="C386" s="18"/>
      <c r="D386" s="18"/>
      <c r="E386" s="18"/>
      <c r="F386" s="18"/>
    </row>
    <row r="387" spans="2:6" ht="12.75" x14ac:dyDescent="0.2">
      <c r="B387" s="34"/>
      <c r="C387" s="18"/>
      <c r="D387" s="18"/>
      <c r="E387" s="18"/>
      <c r="F387" s="18"/>
    </row>
    <row r="388" spans="2:6" ht="12.75" x14ac:dyDescent="0.2">
      <c r="B388" s="34"/>
      <c r="C388" s="18"/>
      <c r="D388" s="18"/>
      <c r="E388" s="18"/>
      <c r="F388" s="18"/>
    </row>
    <row r="389" spans="2:6" ht="12.75" x14ac:dyDescent="0.2">
      <c r="B389" s="34"/>
      <c r="C389" s="18"/>
      <c r="D389" s="18"/>
      <c r="E389" s="18"/>
      <c r="F389" s="18"/>
    </row>
    <row r="390" spans="2:6" ht="12.75" x14ac:dyDescent="0.2">
      <c r="B390" s="34"/>
      <c r="C390" s="18"/>
      <c r="D390" s="18"/>
      <c r="E390" s="18"/>
      <c r="F390" s="18"/>
    </row>
    <row r="391" spans="2:6" ht="12.75" x14ac:dyDescent="0.2">
      <c r="B391" s="34"/>
      <c r="C391" s="18"/>
      <c r="D391" s="18"/>
      <c r="E391" s="18"/>
      <c r="F391" s="18"/>
    </row>
    <row r="392" spans="2:6" ht="12.75" x14ac:dyDescent="0.2">
      <c r="B392" s="34"/>
      <c r="C392" s="18"/>
      <c r="D392" s="18"/>
      <c r="E392" s="18"/>
      <c r="F392" s="18"/>
    </row>
    <row r="393" spans="2:6" ht="12.75" x14ac:dyDescent="0.2">
      <c r="B393" s="34"/>
      <c r="C393" s="18"/>
      <c r="D393" s="18"/>
      <c r="E393" s="18"/>
      <c r="F393" s="18"/>
    </row>
    <row r="394" spans="2:6" ht="12.75" x14ac:dyDescent="0.2">
      <c r="B394" s="34"/>
      <c r="C394" s="18"/>
      <c r="D394" s="18"/>
      <c r="E394" s="18"/>
      <c r="F394" s="18"/>
    </row>
    <row r="395" spans="2:6" ht="12.75" x14ac:dyDescent="0.2">
      <c r="B395" s="34"/>
      <c r="C395" s="18"/>
      <c r="D395" s="18"/>
      <c r="E395" s="18"/>
      <c r="F395" s="18"/>
    </row>
    <row r="396" spans="2:6" ht="12.75" x14ac:dyDescent="0.2">
      <c r="B396" s="34"/>
      <c r="C396" s="18"/>
      <c r="D396" s="18"/>
      <c r="E396" s="18"/>
      <c r="F396" s="18"/>
    </row>
    <row r="397" spans="2:6" ht="12.75" x14ac:dyDescent="0.2">
      <c r="B397" s="34"/>
      <c r="C397" s="18"/>
      <c r="D397" s="18"/>
      <c r="E397" s="18"/>
      <c r="F397" s="18"/>
    </row>
    <row r="398" spans="2:6" ht="12.75" x14ac:dyDescent="0.2">
      <c r="B398" s="34"/>
      <c r="C398" s="18"/>
      <c r="D398" s="18"/>
      <c r="E398" s="18"/>
      <c r="F398" s="18"/>
    </row>
    <row r="399" spans="2:6" ht="12.75" x14ac:dyDescent="0.2">
      <c r="B399" s="34"/>
      <c r="C399" s="18"/>
      <c r="D399" s="18"/>
      <c r="E399" s="18"/>
      <c r="F399" s="18"/>
    </row>
    <row r="400" spans="2:6" ht="12.75" x14ac:dyDescent="0.2">
      <c r="B400" s="34"/>
      <c r="C400" s="18"/>
      <c r="D400" s="18"/>
      <c r="E400" s="18"/>
      <c r="F400" s="18"/>
    </row>
    <row r="401" spans="2:6" ht="12.75" x14ac:dyDescent="0.2">
      <c r="B401" s="34"/>
      <c r="C401" s="18"/>
      <c r="D401" s="18"/>
      <c r="E401" s="18"/>
      <c r="F401" s="18"/>
    </row>
    <row r="402" spans="2:6" ht="12.75" x14ac:dyDescent="0.2">
      <c r="B402" s="34"/>
      <c r="C402" s="18"/>
      <c r="D402" s="18"/>
      <c r="E402" s="18"/>
      <c r="F402" s="18"/>
    </row>
    <row r="403" spans="2:6" ht="12.75" x14ac:dyDescent="0.2">
      <c r="B403" s="34"/>
      <c r="C403" s="18"/>
      <c r="D403" s="18"/>
      <c r="E403" s="18"/>
      <c r="F403" s="18"/>
    </row>
    <row r="404" spans="2:6" ht="12.75" x14ac:dyDescent="0.2">
      <c r="B404" s="34"/>
      <c r="C404" s="18"/>
      <c r="D404" s="18"/>
      <c r="E404" s="18"/>
      <c r="F404" s="18"/>
    </row>
    <row r="405" spans="2:6" ht="12.75" x14ac:dyDescent="0.2">
      <c r="B405" s="34"/>
      <c r="C405" s="18"/>
      <c r="D405" s="18"/>
      <c r="E405" s="18"/>
      <c r="F405" s="18"/>
    </row>
    <row r="406" spans="2:6" ht="12.75" x14ac:dyDescent="0.2">
      <c r="B406" s="34"/>
      <c r="C406" s="18"/>
      <c r="D406" s="18"/>
      <c r="E406" s="18"/>
      <c r="F406" s="18"/>
    </row>
    <row r="407" spans="2:6" ht="12.75" x14ac:dyDescent="0.2">
      <c r="B407" s="34"/>
      <c r="C407" s="18"/>
      <c r="D407" s="18"/>
      <c r="E407" s="18"/>
      <c r="F407" s="18"/>
    </row>
    <row r="408" spans="2:6" ht="12.75" x14ac:dyDescent="0.2">
      <c r="B408" s="34"/>
      <c r="C408" s="18"/>
      <c r="D408" s="18"/>
      <c r="E408" s="18"/>
      <c r="F408" s="18"/>
    </row>
    <row r="409" spans="2:6" ht="12.75" x14ac:dyDescent="0.2">
      <c r="B409" s="34"/>
      <c r="C409" s="18"/>
      <c r="D409" s="18"/>
      <c r="E409" s="18"/>
      <c r="F409" s="18"/>
    </row>
    <row r="410" spans="2:6" ht="12.75" x14ac:dyDescent="0.2">
      <c r="B410" s="34"/>
      <c r="C410" s="18"/>
      <c r="D410" s="18"/>
      <c r="E410" s="18"/>
      <c r="F410" s="18"/>
    </row>
    <row r="411" spans="2:6" ht="12.75" x14ac:dyDescent="0.2">
      <c r="B411" s="34"/>
      <c r="C411" s="18"/>
      <c r="D411" s="18"/>
      <c r="E411" s="18"/>
      <c r="F411" s="18"/>
    </row>
    <row r="412" spans="2:6" ht="12.75" x14ac:dyDescent="0.2">
      <c r="B412" s="34"/>
      <c r="C412" s="18"/>
      <c r="D412" s="18"/>
      <c r="E412" s="18"/>
      <c r="F412" s="18"/>
    </row>
    <row r="413" spans="2:6" ht="12.75" x14ac:dyDescent="0.2">
      <c r="B413" s="34"/>
      <c r="C413" s="18"/>
      <c r="D413" s="18"/>
      <c r="E413" s="18"/>
      <c r="F413" s="18"/>
    </row>
    <row r="414" spans="2:6" ht="12.75" x14ac:dyDescent="0.2">
      <c r="B414" s="34"/>
      <c r="C414" s="18"/>
      <c r="D414" s="18"/>
      <c r="E414" s="18"/>
      <c r="F414" s="18"/>
    </row>
    <row r="415" spans="2:6" ht="12.75" x14ac:dyDescent="0.2">
      <c r="B415" s="34"/>
      <c r="C415" s="18"/>
      <c r="D415" s="18"/>
      <c r="E415" s="18"/>
      <c r="F415" s="18"/>
    </row>
    <row r="416" spans="2:6" ht="12.75" x14ac:dyDescent="0.2">
      <c r="B416" s="34"/>
      <c r="C416" s="18"/>
      <c r="D416" s="18"/>
      <c r="E416" s="18"/>
      <c r="F416" s="18"/>
    </row>
    <row r="417" spans="2:6" ht="12.75" x14ac:dyDescent="0.2">
      <c r="B417" s="34"/>
      <c r="C417" s="18"/>
      <c r="D417" s="18"/>
      <c r="E417" s="18"/>
      <c r="F417" s="18"/>
    </row>
    <row r="418" spans="2:6" ht="12.75" x14ac:dyDescent="0.2">
      <c r="B418" s="34"/>
      <c r="C418" s="18"/>
      <c r="D418" s="18"/>
      <c r="E418" s="18"/>
      <c r="F418" s="18"/>
    </row>
    <row r="419" spans="2:6" ht="12.75" x14ac:dyDescent="0.2">
      <c r="B419" s="34"/>
      <c r="C419" s="18"/>
      <c r="D419" s="18"/>
      <c r="E419" s="18"/>
      <c r="F419" s="18"/>
    </row>
    <row r="420" spans="2:6" ht="12.75" x14ac:dyDescent="0.2">
      <c r="B420" s="34"/>
      <c r="C420" s="18"/>
      <c r="D420" s="18"/>
      <c r="E420" s="18"/>
      <c r="F420" s="18"/>
    </row>
    <row r="421" spans="2:6" ht="12.75" x14ac:dyDescent="0.2">
      <c r="B421" s="34"/>
      <c r="C421" s="18"/>
      <c r="D421" s="18"/>
      <c r="E421" s="18"/>
      <c r="F421" s="18"/>
    </row>
    <row r="422" spans="2:6" ht="12.75" x14ac:dyDescent="0.2">
      <c r="B422" s="34"/>
      <c r="C422" s="18"/>
      <c r="D422" s="18"/>
      <c r="E422" s="18"/>
      <c r="F422" s="18"/>
    </row>
    <row r="423" spans="2:6" ht="12.75" x14ac:dyDescent="0.2">
      <c r="B423" s="34"/>
      <c r="C423" s="18"/>
      <c r="D423" s="18"/>
      <c r="E423" s="18"/>
      <c r="F423" s="18"/>
    </row>
    <row r="424" spans="2:6" ht="12.75" x14ac:dyDescent="0.2">
      <c r="B424" s="34"/>
      <c r="C424" s="18"/>
      <c r="D424" s="18"/>
      <c r="E424" s="18"/>
      <c r="F424" s="18"/>
    </row>
    <row r="425" spans="2:6" ht="12.75" x14ac:dyDescent="0.2">
      <c r="B425" s="34"/>
      <c r="C425" s="18"/>
      <c r="D425" s="18"/>
      <c r="E425" s="18"/>
      <c r="F425" s="18"/>
    </row>
    <row r="426" spans="2:6" ht="12.75" x14ac:dyDescent="0.2">
      <c r="B426" s="34"/>
      <c r="C426" s="18"/>
      <c r="D426" s="18"/>
      <c r="E426" s="18"/>
      <c r="F426" s="18"/>
    </row>
    <row r="427" spans="2:6" ht="12.75" x14ac:dyDescent="0.2">
      <c r="B427" s="34"/>
      <c r="C427" s="18"/>
      <c r="D427" s="18"/>
      <c r="E427" s="18"/>
      <c r="F427" s="18"/>
    </row>
    <row r="428" spans="2:6" ht="12.75" x14ac:dyDescent="0.2">
      <c r="B428" s="34"/>
      <c r="C428" s="18"/>
      <c r="D428" s="18"/>
      <c r="E428" s="18"/>
      <c r="F428" s="18"/>
    </row>
    <row r="429" spans="2:6" ht="12.75" x14ac:dyDescent="0.2">
      <c r="B429" s="34"/>
      <c r="C429" s="18"/>
      <c r="D429" s="18"/>
      <c r="E429" s="18"/>
      <c r="F429" s="18"/>
    </row>
    <row r="430" spans="2:6" ht="12.75" x14ac:dyDescent="0.2">
      <c r="B430" s="34"/>
      <c r="C430" s="18"/>
      <c r="D430" s="18"/>
      <c r="E430" s="18"/>
      <c r="F430" s="18"/>
    </row>
    <row r="431" spans="2:6" ht="12.75" x14ac:dyDescent="0.2">
      <c r="B431" s="34"/>
      <c r="C431" s="18"/>
      <c r="D431" s="18"/>
      <c r="E431" s="18"/>
      <c r="F431" s="18"/>
    </row>
    <row r="432" spans="2:6" ht="12.75" x14ac:dyDescent="0.2">
      <c r="B432" s="34"/>
      <c r="C432" s="18"/>
      <c r="D432" s="18"/>
      <c r="E432" s="18"/>
      <c r="F432" s="18"/>
    </row>
    <row r="433" spans="2:6" ht="12.75" x14ac:dyDescent="0.2">
      <c r="B433" s="34"/>
      <c r="C433" s="18"/>
      <c r="D433" s="18"/>
      <c r="E433" s="18"/>
      <c r="F433" s="18"/>
    </row>
    <row r="434" spans="2:6" ht="12.75" x14ac:dyDescent="0.2">
      <c r="B434" s="34"/>
      <c r="C434" s="18"/>
      <c r="D434" s="18"/>
      <c r="E434" s="18"/>
      <c r="F434" s="18"/>
    </row>
    <row r="435" spans="2:6" ht="12.75" x14ac:dyDescent="0.2">
      <c r="B435" s="34"/>
      <c r="C435" s="18"/>
      <c r="D435" s="18"/>
      <c r="E435" s="18"/>
      <c r="F435" s="18"/>
    </row>
    <row r="436" spans="2:6" ht="12.75" x14ac:dyDescent="0.2">
      <c r="B436" s="34"/>
      <c r="C436" s="18"/>
      <c r="D436" s="18"/>
      <c r="E436" s="18"/>
      <c r="F436" s="18"/>
    </row>
    <row r="437" spans="2:6" ht="12.75" x14ac:dyDescent="0.2">
      <c r="B437" s="34"/>
      <c r="C437" s="18"/>
      <c r="D437" s="18"/>
      <c r="E437" s="18"/>
      <c r="F437" s="18"/>
    </row>
    <row r="438" spans="2:6" ht="12.75" x14ac:dyDescent="0.2">
      <c r="B438" s="34"/>
      <c r="C438" s="18"/>
      <c r="D438" s="18"/>
      <c r="E438" s="18"/>
      <c r="F438" s="18"/>
    </row>
    <row r="439" spans="2:6" ht="12.75" x14ac:dyDescent="0.2">
      <c r="B439" s="34"/>
      <c r="C439" s="18"/>
      <c r="D439" s="18"/>
      <c r="E439" s="18"/>
      <c r="F439" s="18"/>
    </row>
    <row r="440" spans="2:6" ht="12.75" x14ac:dyDescent="0.2">
      <c r="B440" s="34"/>
      <c r="C440" s="18"/>
      <c r="D440" s="18"/>
      <c r="E440" s="18"/>
      <c r="F440" s="18"/>
    </row>
    <row r="441" spans="2:6" ht="12.75" x14ac:dyDescent="0.2">
      <c r="B441" s="34"/>
      <c r="C441" s="18"/>
      <c r="D441" s="18"/>
      <c r="E441" s="18"/>
      <c r="F441" s="18"/>
    </row>
    <row r="442" spans="2:6" ht="12.75" x14ac:dyDescent="0.2">
      <c r="B442" s="34"/>
      <c r="C442" s="18"/>
      <c r="D442" s="18"/>
      <c r="E442" s="18"/>
      <c r="F442" s="18"/>
    </row>
    <row r="443" spans="2:6" ht="12.75" x14ac:dyDescent="0.2">
      <c r="B443" s="34"/>
      <c r="C443" s="18"/>
      <c r="D443" s="18"/>
      <c r="E443" s="18"/>
      <c r="F443" s="18"/>
    </row>
    <row r="444" spans="2:6" ht="12.75" x14ac:dyDescent="0.2">
      <c r="B444" s="34"/>
      <c r="C444" s="18"/>
      <c r="D444" s="18"/>
      <c r="E444" s="18"/>
      <c r="F444" s="18"/>
    </row>
    <row r="445" spans="2:6" ht="12.75" x14ac:dyDescent="0.2">
      <c r="B445" s="34"/>
      <c r="C445" s="18"/>
      <c r="D445" s="18"/>
      <c r="E445" s="18"/>
      <c r="F445" s="18"/>
    </row>
    <row r="446" spans="2:6" ht="12.75" x14ac:dyDescent="0.2">
      <c r="B446" s="34"/>
      <c r="C446" s="18"/>
      <c r="D446" s="18"/>
      <c r="E446" s="18"/>
      <c r="F446" s="18"/>
    </row>
    <row r="447" spans="2:6" ht="12.75" x14ac:dyDescent="0.2">
      <c r="B447" s="34"/>
      <c r="C447" s="18"/>
      <c r="D447" s="18"/>
      <c r="E447" s="18"/>
      <c r="F447" s="18"/>
    </row>
    <row r="448" spans="2:6" ht="12.75" x14ac:dyDescent="0.2">
      <c r="B448" s="34"/>
      <c r="C448" s="18"/>
      <c r="D448" s="18"/>
      <c r="E448" s="18"/>
      <c r="F448" s="18"/>
    </row>
    <row r="449" spans="2:6" ht="12.75" x14ac:dyDescent="0.2">
      <c r="B449" s="34"/>
      <c r="C449" s="18"/>
      <c r="D449" s="18"/>
      <c r="E449" s="18"/>
      <c r="F449" s="18"/>
    </row>
    <row r="450" spans="2:6" ht="12.75" x14ac:dyDescent="0.2">
      <c r="B450" s="34"/>
      <c r="C450" s="18"/>
      <c r="D450" s="18"/>
      <c r="E450" s="18"/>
      <c r="F450" s="18"/>
    </row>
    <row r="451" spans="2:6" ht="12.75" x14ac:dyDescent="0.2">
      <c r="B451" s="34"/>
      <c r="C451" s="18"/>
      <c r="D451" s="18"/>
      <c r="E451" s="18"/>
      <c r="F451" s="18"/>
    </row>
    <row r="452" spans="2:6" ht="12.75" x14ac:dyDescent="0.2">
      <c r="B452" s="34"/>
      <c r="C452" s="18"/>
      <c r="D452" s="18"/>
      <c r="E452" s="18"/>
      <c r="F452" s="18"/>
    </row>
    <row r="453" spans="2:6" ht="12.75" x14ac:dyDescent="0.2">
      <c r="B453" s="34"/>
      <c r="C453" s="18"/>
      <c r="D453" s="18"/>
      <c r="E453" s="18"/>
      <c r="F453" s="18"/>
    </row>
    <row r="454" spans="2:6" ht="12.75" x14ac:dyDescent="0.2">
      <c r="B454" s="34"/>
      <c r="C454" s="18"/>
      <c r="D454" s="18"/>
      <c r="E454" s="18"/>
      <c r="F454" s="18"/>
    </row>
    <row r="455" spans="2:6" ht="12.75" x14ac:dyDescent="0.2">
      <c r="B455" s="34"/>
      <c r="C455" s="18"/>
      <c r="D455" s="18"/>
      <c r="E455" s="18"/>
      <c r="F455" s="18"/>
    </row>
    <row r="456" spans="2:6" ht="12.75" x14ac:dyDescent="0.2">
      <c r="B456" s="34"/>
      <c r="C456" s="18"/>
      <c r="D456" s="18"/>
      <c r="E456" s="18"/>
      <c r="F456" s="18"/>
    </row>
    <row r="457" spans="2:6" ht="12.75" x14ac:dyDescent="0.2">
      <c r="B457" s="34"/>
      <c r="C457" s="18"/>
      <c r="D457" s="18"/>
      <c r="E457" s="18"/>
      <c r="F457" s="18"/>
    </row>
    <row r="458" spans="2:6" ht="12.75" x14ac:dyDescent="0.2">
      <c r="B458" s="34"/>
      <c r="C458" s="18"/>
      <c r="D458" s="18"/>
      <c r="E458" s="18"/>
      <c r="F458" s="18"/>
    </row>
    <row r="459" spans="2:6" ht="12.75" x14ac:dyDescent="0.2">
      <c r="B459" s="34"/>
      <c r="C459" s="18"/>
      <c r="D459" s="18"/>
      <c r="E459" s="18"/>
      <c r="F459" s="18"/>
    </row>
    <row r="460" spans="2:6" ht="12.75" x14ac:dyDescent="0.2">
      <c r="B460" s="34"/>
      <c r="C460" s="18"/>
      <c r="D460" s="18"/>
      <c r="E460" s="18"/>
      <c r="F460" s="18"/>
    </row>
    <row r="461" spans="2:6" ht="12.75" x14ac:dyDescent="0.2">
      <c r="B461" s="34"/>
      <c r="C461" s="18"/>
      <c r="D461" s="18"/>
      <c r="E461" s="18"/>
      <c r="F461" s="18"/>
    </row>
    <row r="462" spans="2:6" ht="12.75" x14ac:dyDescent="0.2">
      <c r="B462" s="34"/>
      <c r="C462" s="18"/>
      <c r="D462" s="18"/>
      <c r="E462" s="18"/>
      <c r="F462" s="18"/>
    </row>
    <row r="463" spans="2:6" ht="12.75" x14ac:dyDescent="0.2">
      <c r="B463" s="34"/>
      <c r="C463" s="18"/>
      <c r="D463" s="18"/>
      <c r="E463" s="18"/>
      <c r="F463" s="18"/>
    </row>
    <row r="464" spans="2:6" ht="12.75" x14ac:dyDescent="0.2">
      <c r="B464" s="34"/>
      <c r="C464" s="18"/>
      <c r="D464" s="18"/>
      <c r="E464" s="18"/>
      <c r="F464" s="18"/>
    </row>
    <row r="465" spans="2:6" ht="12.75" x14ac:dyDescent="0.2">
      <c r="B465" s="34"/>
      <c r="C465" s="18"/>
      <c r="D465" s="18"/>
      <c r="E465" s="18"/>
      <c r="F465" s="18"/>
    </row>
    <row r="466" spans="2:6" ht="12.75" x14ac:dyDescent="0.2">
      <c r="B466" s="34"/>
      <c r="C466" s="18"/>
      <c r="D466" s="18"/>
      <c r="E466" s="18"/>
      <c r="F466" s="18"/>
    </row>
    <row r="467" spans="2:6" ht="12.75" x14ac:dyDescent="0.2">
      <c r="B467" s="34"/>
      <c r="C467" s="18"/>
      <c r="D467" s="18"/>
      <c r="E467" s="18"/>
      <c r="F467" s="18"/>
    </row>
    <row r="468" spans="2:6" ht="12.75" x14ac:dyDescent="0.2">
      <c r="B468" s="34"/>
      <c r="C468" s="18"/>
      <c r="D468" s="18"/>
      <c r="E468" s="18"/>
      <c r="F468" s="18"/>
    </row>
    <row r="469" spans="2:6" ht="12.75" x14ac:dyDescent="0.2">
      <c r="B469" s="34"/>
      <c r="C469" s="18"/>
      <c r="D469" s="18"/>
      <c r="E469" s="18"/>
      <c r="F469" s="18"/>
    </row>
    <row r="470" spans="2:6" ht="12.75" x14ac:dyDescent="0.2">
      <c r="B470" s="34"/>
      <c r="C470" s="18"/>
      <c r="D470" s="18"/>
      <c r="E470" s="18"/>
      <c r="F470" s="18"/>
    </row>
    <row r="471" spans="2:6" ht="12.75" x14ac:dyDescent="0.2">
      <c r="B471" s="34"/>
      <c r="C471" s="18"/>
      <c r="D471" s="18"/>
      <c r="E471" s="18"/>
      <c r="F471" s="18"/>
    </row>
    <row r="472" spans="2:6" ht="12.75" x14ac:dyDescent="0.2">
      <c r="B472" s="34"/>
      <c r="C472" s="18"/>
      <c r="D472" s="18"/>
      <c r="E472" s="18"/>
      <c r="F472" s="18"/>
    </row>
    <row r="473" spans="2:6" ht="12.75" x14ac:dyDescent="0.2">
      <c r="B473" s="34"/>
      <c r="C473" s="18"/>
      <c r="D473" s="18"/>
      <c r="E473" s="18"/>
      <c r="F473" s="18"/>
    </row>
    <row r="474" spans="2:6" ht="12.75" x14ac:dyDescent="0.2">
      <c r="B474" s="34"/>
      <c r="C474" s="18"/>
      <c r="D474" s="18"/>
      <c r="E474" s="18"/>
      <c r="F474" s="18"/>
    </row>
    <row r="475" spans="2:6" ht="12.75" x14ac:dyDescent="0.2">
      <c r="B475" s="34"/>
      <c r="C475" s="18"/>
      <c r="D475" s="18"/>
      <c r="E475" s="18"/>
      <c r="F475" s="18"/>
    </row>
    <row r="476" spans="2:6" ht="12.75" x14ac:dyDescent="0.2">
      <c r="B476" s="34"/>
      <c r="C476" s="18"/>
      <c r="D476" s="18"/>
      <c r="E476" s="18"/>
      <c r="F476" s="18"/>
    </row>
    <row r="477" spans="2:6" ht="12.75" x14ac:dyDescent="0.2">
      <c r="B477" s="34"/>
      <c r="C477" s="18"/>
      <c r="D477" s="18"/>
      <c r="E477" s="18"/>
      <c r="F477" s="18"/>
    </row>
    <row r="478" spans="2:6" ht="12.75" x14ac:dyDescent="0.2">
      <c r="B478" s="34"/>
      <c r="C478" s="18"/>
      <c r="D478" s="18"/>
      <c r="E478" s="18"/>
      <c r="F478" s="18"/>
    </row>
    <row r="479" spans="2:6" ht="12.75" x14ac:dyDescent="0.2">
      <c r="B479" s="34"/>
      <c r="C479" s="18"/>
      <c r="D479" s="18"/>
      <c r="E479" s="18"/>
      <c r="F479" s="18"/>
    </row>
    <row r="480" spans="2:6" ht="12.75" x14ac:dyDescent="0.2">
      <c r="B480" s="34"/>
      <c r="C480" s="18"/>
      <c r="D480" s="18"/>
      <c r="E480" s="18"/>
      <c r="F480" s="18"/>
    </row>
    <row r="481" spans="2:6" ht="12.75" x14ac:dyDescent="0.2">
      <c r="B481" s="34"/>
      <c r="C481" s="18"/>
      <c r="D481" s="18"/>
      <c r="E481" s="18"/>
      <c r="F481" s="18"/>
    </row>
    <row r="482" spans="2:6" ht="12.75" x14ac:dyDescent="0.2">
      <c r="B482" s="34"/>
      <c r="C482" s="18"/>
      <c r="D482" s="18"/>
      <c r="E482" s="18"/>
      <c r="F482" s="18"/>
    </row>
    <row r="483" spans="2:6" ht="12.75" x14ac:dyDescent="0.2">
      <c r="B483" s="34"/>
      <c r="C483" s="18"/>
      <c r="D483" s="18"/>
      <c r="E483" s="18"/>
      <c r="F483" s="18"/>
    </row>
    <row r="484" spans="2:6" ht="12.75" x14ac:dyDescent="0.2">
      <c r="B484" s="34"/>
      <c r="C484" s="18"/>
      <c r="D484" s="18"/>
      <c r="E484" s="18"/>
      <c r="F484" s="18"/>
    </row>
    <row r="485" spans="2:6" ht="12.75" x14ac:dyDescent="0.2">
      <c r="B485" s="34"/>
      <c r="C485" s="18"/>
      <c r="D485" s="18"/>
      <c r="E485" s="18"/>
      <c r="F485" s="18"/>
    </row>
    <row r="486" spans="2:6" ht="12.75" x14ac:dyDescent="0.2">
      <c r="B486" s="34"/>
      <c r="C486" s="18"/>
      <c r="D486" s="18"/>
      <c r="E486" s="18"/>
      <c r="F486" s="18"/>
    </row>
    <row r="487" spans="2:6" ht="12.75" x14ac:dyDescent="0.2">
      <c r="B487" s="34"/>
      <c r="C487" s="18"/>
      <c r="D487" s="18"/>
      <c r="E487" s="18"/>
      <c r="F487" s="18"/>
    </row>
    <row r="488" spans="2:6" ht="12.75" x14ac:dyDescent="0.2">
      <c r="B488" s="34"/>
      <c r="C488" s="18"/>
      <c r="D488" s="18"/>
      <c r="E488" s="18"/>
      <c r="F488" s="18"/>
    </row>
    <row r="489" spans="2:6" ht="12.75" x14ac:dyDescent="0.2">
      <c r="B489" s="34"/>
      <c r="C489" s="18"/>
      <c r="D489" s="18"/>
      <c r="E489" s="18"/>
      <c r="F489" s="18"/>
    </row>
    <row r="490" spans="2:6" ht="12.75" x14ac:dyDescent="0.2">
      <c r="B490" s="34"/>
      <c r="C490" s="18"/>
      <c r="D490" s="18"/>
      <c r="E490" s="18"/>
      <c r="F490" s="18"/>
    </row>
    <row r="491" spans="2:6" ht="12.75" x14ac:dyDescent="0.2">
      <c r="B491" s="34"/>
      <c r="C491" s="18"/>
      <c r="D491" s="18"/>
      <c r="E491" s="18"/>
      <c r="F491" s="18"/>
    </row>
    <row r="492" spans="2:6" ht="12.75" x14ac:dyDescent="0.2">
      <c r="B492" s="34"/>
      <c r="C492" s="18"/>
      <c r="D492" s="18"/>
      <c r="E492" s="18"/>
      <c r="F492" s="18"/>
    </row>
    <row r="493" spans="2:6" ht="12.75" x14ac:dyDescent="0.2">
      <c r="B493" s="34"/>
      <c r="C493" s="18"/>
      <c r="D493" s="18"/>
      <c r="E493" s="18"/>
      <c r="F493" s="18"/>
    </row>
    <row r="494" spans="2:6" ht="12.75" x14ac:dyDescent="0.2">
      <c r="B494" s="34"/>
      <c r="C494" s="18"/>
      <c r="D494" s="18"/>
      <c r="E494" s="18"/>
      <c r="F494" s="18"/>
    </row>
    <row r="495" spans="2:6" ht="12.75" x14ac:dyDescent="0.2">
      <c r="B495" s="34"/>
      <c r="C495" s="18"/>
      <c r="D495" s="18"/>
      <c r="E495" s="18"/>
      <c r="F495" s="18"/>
    </row>
    <row r="496" spans="2:6" ht="12.75" x14ac:dyDescent="0.2">
      <c r="B496" s="34"/>
      <c r="C496" s="18"/>
      <c r="D496" s="18"/>
      <c r="E496" s="18"/>
      <c r="F496" s="18"/>
    </row>
    <row r="497" spans="2:6" ht="12.75" x14ac:dyDescent="0.2">
      <c r="B497" s="34"/>
      <c r="C497" s="18"/>
      <c r="D497" s="18"/>
      <c r="E497" s="18"/>
      <c r="F497" s="18"/>
    </row>
    <row r="498" spans="2:6" ht="12.75" x14ac:dyDescent="0.2">
      <c r="B498" s="34"/>
      <c r="C498" s="18"/>
      <c r="D498" s="18"/>
      <c r="E498" s="18"/>
      <c r="F498" s="18"/>
    </row>
    <row r="499" spans="2:6" ht="12.75" x14ac:dyDescent="0.2">
      <c r="B499" s="34"/>
      <c r="C499" s="18"/>
      <c r="D499" s="18"/>
      <c r="E499" s="18"/>
      <c r="F499" s="18"/>
    </row>
    <row r="500" spans="2:6" ht="12.75" x14ac:dyDescent="0.2">
      <c r="B500" s="34"/>
      <c r="C500" s="18"/>
      <c r="D500" s="18"/>
      <c r="E500" s="18"/>
      <c r="F500" s="18"/>
    </row>
    <row r="501" spans="2:6" ht="12.75" x14ac:dyDescent="0.2">
      <c r="B501" s="34"/>
      <c r="C501" s="18"/>
      <c r="D501" s="18"/>
      <c r="E501" s="18"/>
      <c r="F501" s="18"/>
    </row>
    <row r="502" spans="2:6" ht="12.75" x14ac:dyDescent="0.2">
      <c r="B502" s="34"/>
      <c r="C502" s="18"/>
      <c r="D502" s="18"/>
      <c r="E502" s="18"/>
      <c r="F502" s="18"/>
    </row>
    <row r="503" spans="2:6" ht="12.75" x14ac:dyDescent="0.2">
      <c r="B503" s="34"/>
      <c r="C503" s="18"/>
      <c r="D503" s="18"/>
      <c r="E503" s="18"/>
      <c r="F503" s="18"/>
    </row>
    <row r="504" spans="2:6" ht="12.75" x14ac:dyDescent="0.2">
      <c r="B504" s="34"/>
      <c r="C504" s="18"/>
      <c r="D504" s="18"/>
      <c r="E504" s="18"/>
      <c r="F504" s="18"/>
    </row>
    <row r="505" spans="2:6" ht="12.75" x14ac:dyDescent="0.2">
      <c r="B505" s="34"/>
      <c r="C505" s="18"/>
      <c r="D505" s="18"/>
      <c r="E505" s="18"/>
      <c r="F505" s="18"/>
    </row>
    <row r="506" spans="2:6" ht="12.75" x14ac:dyDescent="0.2">
      <c r="B506" s="34"/>
      <c r="C506" s="18"/>
      <c r="D506" s="18"/>
      <c r="E506" s="18"/>
      <c r="F506" s="18"/>
    </row>
    <row r="507" spans="2:6" ht="12.75" x14ac:dyDescent="0.2">
      <c r="B507" s="34"/>
      <c r="C507" s="18"/>
      <c r="D507" s="18"/>
      <c r="E507" s="18"/>
      <c r="F507" s="18"/>
    </row>
    <row r="508" spans="2:6" ht="12.75" x14ac:dyDescent="0.2">
      <c r="B508" s="34"/>
      <c r="C508" s="18"/>
      <c r="D508" s="18"/>
      <c r="E508" s="18"/>
      <c r="F508" s="18"/>
    </row>
    <row r="509" spans="2:6" ht="12.75" x14ac:dyDescent="0.2">
      <c r="B509" s="34"/>
      <c r="C509" s="18"/>
      <c r="D509" s="18"/>
      <c r="E509" s="18"/>
      <c r="F509" s="18"/>
    </row>
    <row r="510" spans="2:6" ht="12.75" x14ac:dyDescent="0.2">
      <c r="B510" s="34"/>
      <c r="C510" s="18"/>
      <c r="D510" s="18"/>
      <c r="E510" s="18"/>
      <c r="F510" s="18"/>
    </row>
    <row r="511" spans="2:6" ht="12.75" x14ac:dyDescent="0.2">
      <c r="B511" s="34"/>
      <c r="C511" s="18"/>
      <c r="D511" s="18"/>
      <c r="E511" s="18"/>
      <c r="F511" s="18"/>
    </row>
    <row r="512" spans="2:6" ht="12.75" x14ac:dyDescent="0.2">
      <c r="B512" s="34"/>
      <c r="C512" s="18"/>
      <c r="D512" s="18"/>
      <c r="E512" s="18"/>
      <c r="F512" s="18"/>
    </row>
    <row r="513" spans="2:6" ht="12.75" x14ac:dyDescent="0.2">
      <c r="B513" s="34"/>
      <c r="C513" s="18"/>
      <c r="D513" s="18"/>
      <c r="E513" s="18"/>
      <c r="F513" s="18"/>
    </row>
    <row r="514" spans="2:6" ht="12.75" x14ac:dyDescent="0.2">
      <c r="B514" s="34"/>
      <c r="C514" s="18"/>
      <c r="D514" s="18"/>
      <c r="E514" s="18"/>
      <c r="F514" s="18"/>
    </row>
    <row r="515" spans="2:6" ht="12.75" x14ac:dyDescent="0.2">
      <c r="B515" s="34"/>
      <c r="C515" s="18"/>
      <c r="D515" s="18"/>
      <c r="E515" s="18"/>
      <c r="F515" s="18"/>
    </row>
    <row r="516" spans="2:6" ht="12.75" x14ac:dyDescent="0.2">
      <c r="B516" s="34"/>
      <c r="C516" s="18"/>
      <c r="D516" s="18"/>
      <c r="E516" s="18"/>
      <c r="F516" s="18"/>
    </row>
    <row r="517" spans="2:6" ht="12.75" x14ac:dyDescent="0.2">
      <c r="B517" s="34"/>
      <c r="C517" s="18"/>
      <c r="D517" s="18"/>
      <c r="E517" s="18"/>
      <c r="F517" s="18"/>
    </row>
    <row r="518" spans="2:6" ht="12.75" x14ac:dyDescent="0.2">
      <c r="B518" s="34"/>
      <c r="C518" s="18"/>
      <c r="D518" s="18"/>
      <c r="E518" s="18"/>
      <c r="F518" s="18"/>
    </row>
    <row r="519" spans="2:6" ht="12.75" x14ac:dyDescent="0.2">
      <c r="B519" s="34"/>
      <c r="C519" s="18"/>
      <c r="D519" s="18"/>
      <c r="E519" s="18"/>
      <c r="F519" s="18"/>
    </row>
    <row r="520" spans="2:6" ht="12.75" x14ac:dyDescent="0.2">
      <c r="B520" s="34"/>
      <c r="C520" s="18"/>
      <c r="D520" s="18"/>
      <c r="E520" s="18"/>
      <c r="F520" s="18"/>
    </row>
    <row r="521" spans="2:6" ht="12.75" x14ac:dyDescent="0.2">
      <c r="B521" s="34"/>
      <c r="C521" s="18"/>
      <c r="D521" s="18"/>
      <c r="E521" s="18"/>
      <c r="F521" s="18"/>
    </row>
    <row r="522" spans="2:6" ht="12.75" x14ac:dyDescent="0.2">
      <c r="B522" s="34"/>
      <c r="C522" s="18"/>
      <c r="D522" s="18"/>
      <c r="E522" s="18"/>
      <c r="F522" s="18"/>
    </row>
    <row r="523" spans="2:6" ht="12.75" x14ac:dyDescent="0.2">
      <c r="B523" s="34"/>
      <c r="C523" s="18"/>
      <c r="D523" s="18"/>
      <c r="E523" s="18"/>
      <c r="F523" s="18"/>
    </row>
    <row r="524" spans="2:6" ht="12.75" x14ac:dyDescent="0.2">
      <c r="B524" s="34"/>
      <c r="C524" s="18"/>
      <c r="D524" s="18"/>
      <c r="E524" s="18"/>
      <c r="F524" s="18"/>
    </row>
    <row r="525" spans="2:6" ht="12.75" x14ac:dyDescent="0.2">
      <c r="B525" s="34"/>
      <c r="C525" s="18"/>
      <c r="D525" s="18"/>
      <c r="E525" s="18"/>
      <c r="F525" s="18"/>
    </row>
    <row r="526" spans="2:6" ht="12.75" x14ac:dyDescent="0.2">
      <c r="B526" s="34"/>
      <c r="C526" s="18"/>
      <c r="D526" s="18"/>
      <c r="E526" s="18"/>
      <c r="F526" s="18"/>
    </row>
    <row r="527" spans="2:6" ht="12.75" x14ac:dyDescent="0.2">
      <c r="B527" s="34"/>
      <c r="C527" s="18"/>
      <c r="D527" s="18"/>
      <c r="E527" s="18"/>
      <c r="F527" s="18"/>
    </row>
    <row r="528" spans="2:6" ht="12.75" x14ac:dyDescent="0.2">
      <c r="B528" s="34"/>
      <c r="C528" s="18"/>
      <c r="D528" s="18"/>
      <c r="E528" s="18"/>
      <c r="F528" s="18"/>
    </row>
    <row r="529" spans="2:6" ht="12.75" x14ac:dyDescent="0.2">
      <c r="B529" s="34"/>
      <c r="C529" s="18"/>
      <c r="D529" s="18"/>
      <c r="E529" s="18"/>
      <c r="F529" s="18"/>
    </row>
    <row r="530" spans="2:6" ht="12.75" x14ac:dyDescent="0.2">
      <c r="B530" s="34"/>
      <c r="C530" s="18"/>
      <c r="D530" s="18"/>
      <c r="E530" s="18"/>
      <c r="F530" s="18"/>
    </row>
    <row r="531" spans="2:6" ht="12.75" x14ac:dyDescent="0.2">
      <c r="B531" s="34"/>
      <c r="C531" s="18"/>
      <c r="D531" s="18"/>
      <c r="E531" s="18"/>
      <c r="F531" s="18"/>
    </row>
    <row r="532" spans="2:6" ht="12.75" x14ac:dyDescent="0.2">
      <c r="B532" s="34"/>
      <c r="C532" s="18"/>
      <c r="D532" s="18"/>
      <c r="E532" s="18"/>
      <c r="F532" s="18"/>
    </row>
    <row r="533" spans="2:6" ht="12.75" x14ac:dyDescent="0.2">
      <c r="B533" s="34"/>
      <c r="C533" s="18"/>
      <c r="D533" s="18"/>
      <c r="E533" s="18"/>
      <c r="F533" s="18"/>
    </row>
    <row r="534" spans="2:6" ht="12.75" x14ac:dyDescent="0.2">
      <c r="B534" s="34"/>
      <c r="C534" s="18"/>
      <c r="D534" s="18"/>
      <c r="E534" s="18"/>
      <c r="F534" s="18"/>
    </row>
    <row r="535" spans="2:6" ht="12.75" x14ac:dyDescent="0.2">
      <c r="B535" s="34"/>
      <c r="C535" s="18"/>
      <c r="D535" s="18"/>
      <c r="E535" s="18"/>
      <c r="F535" s="18"/>
    </row>
    <row r="536" spans="2:6" ht="12.75" x14ac:dyDescent="0.2">
      <c r="B536" s="34"/>
      <c r="C536" s="18"/>
      <c r="D536" s="18"/>
      <c r="E536" s="18"/>
      <c r="F536" s="18"/>
    </row>
    <row r="537" spans="2:6" ht="12.75" x14ac:dyDescent="0.2">
      <c r="B537" s="34"/>
      <c r="C537" s="18"/>
      <c r="D537" s="18"/>
      <c r="E537" s="18"/>
      <c r="F537" s="18"/>
    </row>
    <row r="538" spans="2:6" ht="12.75" x14ac:dyDescent="0.2">
      <c r="B538" s="34"/>
      <c r="C538" s="18"/>
      <c r="D538" s="18"/>
      <c r="E538" s="18"/>
      <c r="F538" s="18"/>
    </row>
    <row r="539" spans="2:6" ht="12.75" x14ac:dyDescent="0.2">
      <c r="B539" s="34"/>
      <c r="C539" s="18"/>
      <c r="D539" s="18"/>
      <c r="E539" s="18"/>
      <c r="F539" s="18"/>
    </row>
    <row r="540" spans="2:6" ht="12.75" x14ac:dyDescent="0.2">
      <c r="B540" s="34"/>
      <c r="C540" s="18"/>
      <c r="D540" s="18"/>
      <c r="E540" s="18"/>
      <c r="F540" s="18"/>
    </row>
    <row r="541" spans="2:6" ht="12.75" x14ac:dyDescent="0.2">
      <c r="B541" s="34"/>
      <c r="C541" s="18"/>
      <c r="D541" s="18"/>
      <c r="E541" s="18"/>
      <c r="F541" s="18"/>
    </row>
    <row r="542" spans="2:6" ht="12.75" x14ac:dyDescent="0.2">
      <c r="B542" s="34"/>
      <c r="C542" s="18"/>
      <c r="D542" s="18"/>
      <c r="E542" s="18"/>
      <c r="F542" s="18"/>
    </row>
    <row r="543" spans="2:6" ht="12.75" x14ac:dyDescent="0.2">
      <c r="B543" s="34"/>
      <c r="C543" s="18"/>
      <c r="D543" s="18"/>
      <c r="E543" s="18"/>
      <c r="F543" s="18"/>
    </row>
    <row r="544" spans="2:6" ht="12.75" x14ac:dyDescent="0.2">
      <c r="B544" s="34"/>
      <c r="C544" s="18"/>
      <c r="D544" s="18"/>
      <c r="E544" s="18"/>
      <c r="F544" s="18"/>
    </row>
    <row r="545" spans="2:6" ht="12.75" x14ac:dyDescent="0.2">
      <c r="B545" s="34"/>
      <c r="C545" s="18"/>
      <c r="D545" s="18"/>
      <c r="E545" s="18"/>
      <c r="F545" s="18"/>
    </row>
    <row r="546" spans="2:6" ht="12.75" x14ac:dyDescent="0.2">
      <c r="B546" s="34"/>
      <c r="C546" s="18"/>
      <c r="D546" s="18"/>
      <c r="E546" s="18"/>
      <c r="F546" s="18"/>
    </row>
    <row r="547" spans="2:6" ht="12.75" x14ac:dyDescent="0.2">
      <c r="B547" s="34"/>
      <c r="C547" s="18"/>
      <c r="D547" s="18"/>
      <c r="E547" s="18"/>
      <c r="F547" s="18"/>
    </row>
    <row r="548" spans="2:6" ht="12.75" x14ac:dyDescent="0.2">
      <c r="B548" s="34"/>
      <c r="C548" s="18"/>
      <c r="D548" s="18"/>
      <c r="E548" s="18"/>
      <c r="F548" s="18"/>
    </row>
    <row r="549" spans="2:6" ht="12.75" x14ac:dyDescent="0.2">
      <c r="B549" s="34"/>
      <c r="C549" s="18"/>
      <c r="D549" s="18"/>
      <c r="E549" s="18"/>
      <c r="F549" s="18"/>
    </row>
    <row r="550" spans="2:6" ht="12.75" x14ac:dyDescent="0.2">
      <c r="B550" s="34"/>
      <c r="C550" s="18"/>
      <c r="D550" s="18"/>
      <c r="E550" s="18"/>
      <c r="F550" s="18"/>
    </row>
    <row r="551" spans="2:6" ht="12.75" x14ac:dyDescent="0.2">
      <c r="B551" s="34"/>
      <c r="C551" s="18"/>
      <c r="D551" s="18"/>
      <c r="E551" s="18"/>
      <c r="F551" s="18"/>
    </row>
    <row r="552" spans="2:6" ht="12.75" x14ac:dyDescent="0.2">
      <c r="B552" s="34"/>
      <c r="C552" s="18"/>
      <c r="D552" s="18"/>
      <c r="E552" s="18"/>
      <c r="F552" s="18"/>
    </row>
    <row r="553" spans="2:6" ht="12.75" x14ac:dyDescent="0.2">
      <c r="B553" s="34"/>
      <c r="C553" s="18"/>
      <c r="D553" s="18"/>
      <c r="E553" s="18"/>
      <c r="F553" s="18"/>
    </row>
    <row r="554" spans="2:6" ht="12.75" x14ac:dyDescent="0.2">
      <c r="B554" s="34"/>
      <c r="C554" s="18"/>
      <c r="D554" s="18"/>
      <c r="E554" s="18"/>
      <c r="F554" s="18"/>
    </row>
    <row r="555" spans="2:6" ht="12.75" x14ac:dyDescent="0.2">
      <c r="B555" s="34"/>
      <c r="C555" s="18"/>
      <c r="D555" s="18"/>
      <c r="E555" s="18"/>
      <c r="F555" s="18"/>
    </row>
    <row r="556" spans="2:6" ht="12.75" x14ac:dyDescent="0.2">
      <c r="B556" s="34"/>
      <c r="C556" s="18"/>
      <c r="D556" s="18"/>
      <c r="E556" s="18"/>
      <c r="F556" s="18"/>
    </row>
    <row r="557" spans="2:6" ht="12.75" x14ac:dyDescent="0.2">
      <c r="B557" s="34"/>
      <c r="C557" s="18"/>
      <c r="D557" s="18"/>
      <c r="E557" s="18"/>
      <c r="F557" s="18"/>
    </row>
    <row r="558" spans="2:6" ht="12.75" x14ac:dyDescent="0.2">
      <c r="B558" s="34"/>
      <c r="C558" s="18"/>
      <c r="D558" s="18"/>
      <c r="E558" s="18"/>
      <c r="F558" s="18"/>
    </row>
    <row r="559" spans="2:6" ht="12.75" x14ac:dyDescent="0.2">
      <c r="B559" s="34"/>
      <c r="C559" s="18"/>
      <c r="D559" s="18"/>
      <c r="E559" s="18"/>
      <c r="F559" s="18"/>
    </row>
    <row r="560" spans="2:6" ht="12.75" x14ac:dyDescent="0.2">
      <c r="B560" s="34"/>
      <c r="C560" s="18"/>
      <c r="D560" s="18"/>
      <c r="E560" s="18"/>
      <c r="F560" s="18"/>
    </row>
    <row r="561" spans="2:6" ht="12.75" x14ac:dyDescent="0.2">
      <c r="B561" s="34"/>
      <c r="C561" s="18"/>
      <c r="D561" s="18"/>
      <c r="E561" s="18"/>
      <c r="F561" s="18"/>
    </row>
    <row r="562" spans="2:6" ht="12.75" x14ac:dyDescent="0.2">
      <c r="B562" s="34"/>
      <c r="C562" s="18"/>
      <c r="D562" s="18"/>
      <c r="E562" s="18"/>
      <c r="F562" s="18"/>
    </row>
    <row r="563" spans="2:6" ht="12.75" x14ac:dyDescent="0.2">
      <c r="B563" s="34"/>
      <c r="C563" s="18"/>
      <c r="D563" s="18"/>
      <c r="E563" s="18"/>
      <c r="F563" s="18"/>
    </row>
    <row r="564" spans="2:6" ht="12.75" x14ac:dyDescent="0.2">
      <c r="B564" s="34"/>
      <c r="C564" s="18"/>
      <c r="D564" s="18"/>
      <c r="E564" s="18"/>
      <c r="F564" s="18"/>
    </row>
    <row r="565" spans="2:6" ht="12.75" x14ac:dyDescent="0.2">
      <c r="B565" s="34"/>
      <c r="C565" s="18"/>
      <c r="D565" s="18"/>
      <c r="E565" s="18"/>
      <c r="F565" s="18"/>
    </row>
    <row r="566" spans="2:6" ht="12.75" x14ac:dyDescent="0.2">
      <c r="B566" s="34"/>
      <c r="C566" s="18"/>
      <c r="D566" s="18"/>
      <c r="E566" s="18"/>
      <c r="F566" s="18"/>
    </row>
    <row r="567" spans="2:6" ht="12.75" x14ac:dyDescent="0.2">
      <c r="B567" s="34"/>
      <c r="C567" s="18"/>
      <c r="D567" s="18"/>
      <c r="E567" s="18"/>
      <c r="F567" s="18"/>
    </row>
    <row r="568" spans="2:6" ht="12.75" x14ac:dyDescent="0.2">
      <c r="B568" s="34"/>
      <c r="C568" s="18"/>
      <c r="D568" s="18"/>
      <c r="E568" s="18"/>
      <c r="F568" s="18"/>
    </row>
    <row r="569" spans="2:6" ht="12.75" x14ac:dyDescent="0.2">
      <c r="B569" s="34"/>
      <c r="C569" s="18"/>
      <c r="D569" s="18"/>
      <c r="E569" s="18"/>
      <c r="F569" s="18"/>
    </row>
    <row r="570" spans="2:6" ht="12.75" x14ac:dyDescent="0.2">
      <c r="B570" s="34"/>
      <c r="C570" s="18"/>
      <c r="D570" s="18"/>
      <c r="E570" s="18"/>
      <c r="F570" s="18"/>
    </row>
    <row r="571" spans="2:6" ht="12.75" x14ac:dyDescent="0.2">
      <c r="B571" s="34"/>
      <c r="C571" s="18"/>
      <c r="D571" s="18"/>
      <c r="E571" s="18"/>
      <c r="F571" s="18"/>
    </row>
    <row r="572" spans="2:6" ht="12.75" x14ac:dyDescent="0.2">
      <c r="B572" s="34"/>
      <c r="C572" s="18"/>
      <c r="D572" s="18"/>
      <c r="E572" s="18"/>
      <c r="F572" s="18"/>
    </row>
    <row r="573" spans="2:6" ht="12.75" x14ac:dyDescent="0.2">
      <c r="B573" s="34"/>
      <c r="C573" s="18"/>
      <c r="D573" s="18"/>
      <c r="E573" s="18"/>
      <c r="F573" s="18"/>
    </row>
    <row r="574" spans="2:6" ht="12.75" x14ac:dyDescent="0.2">
      <c r="B574" s="34"/>
      <c r="C574" s="18"/>
      <c r="D574" s="18"/>
      <c r="E574" s="18"/>
      <c r="F574" s="18"/>
    </row>
    <row r="575" spans="2:6" ht="12.75" x14ac:dyDescent="0.2">
      <c r="B575" s="34"/>
      <c r="C575" s="18"/>
      <c r="D575" s="18"/>
      <c r="E575" s="18"/>
      <c r="F575" s="18"/>
    </row>
    <row r="576" spans="2:6" ht="12.75" x14ac:dyDescent="0.2">
      <c r="B576" s="34"/>
      <c r="C576" s="18"/>
      <c r="D576" s="18"/>
      <c r="E576" s="18"/>
      <c r="F576" s="18"/>
    </row>
    <row r="577" spans="2:6" ht="12.75" x14ac:dyDescent="0.2">
      <c r="B577" s="34"/>
      <c r="C577" s="18"/>
      <c r="D577" s="18"/>
      <c r="E577" s="18"/>
      <c r="F577" s="18"/>
    </row>
    <row r="578" spans="2:6" ht="12.75" x14ac:dyDescent="0.2">
      <c r="B578" s="34"/>
      <c r="C578" s="18"/>
      <c r="D578" s="18"/>
      <c r="E578" s="18"/>
      <c r="F578" s="18"/>
    </row>
    <row r="579" spans="2:6" ht="12.75" x14ac:dyDescent="0.2">
      <c r="B579" s="34"/>
      <c r="C579" s="18"/>
      <c r="D579" s="18"/>
      <c r="E579" s="18"/>
      <c r="F579" s="18"/>
    </row>
    <row r="580" spans="2:6" ht="12.75" x14ac:dyDescent="0.2">
      <c r="B580" s="34"/>
      <c r="C580" s="18"/>
      <c r="D580" s="18"/>
      <c r="E580" s="18"/>
      <c r="F580" s="18"/>
    </row>
    <row r="581" spans="2:6" ht="12.75" x14ac:dyDescent="0.2">
      <c r="B581" s="34"/>
      <c r="C581" s="18"/>
      <c r="D581" s="18"/>
      <c r="E581" s="18"/>
      <c r="F581" s="18"/>
    </row>
    <row r="582" spans="2:6" ht="12.75" x14ac:dyDescent="0.2">
      <c r="B582" s="34"/>
      <c r="C582" s="18"/>
      <c r="D582" s="18"/>
      <c r="E582" s="18"/>
      <c r="F582" s="18"/>
    </row>
    <row r="583" spans="2:6" ht="12.75" x14ac:dyDescent="0.2">
      <c r="B583" s="34"/>
      <c r="C583" s="18"/>
      <c r="D583" s="18"/>
      <c r="E583" s="18"/>
      <c r="F583" s="18"/>
    </row>
    <row r="584" spans="2:6" ht="12.75" x14ac:dyDescent="0.2">
      <c r="B584" s="34"/>
      <c r="C584" s="18"/>
      <c r="D584" s="18"/>
      <c r="E584" s="18"/>
      <c r="F584" s="18"/>
    </row>
    <row r="585" spans="2:6" ht="12.75" x14ac:dyDescent="0.2">
      <c r="B585" s="34"/>
      <c r="C585" s="18"/>
      <c r="D585" s="18"/>
      <c r="E585" s="18"/>
      <c r="F585" s="18"/>
    </row>
    <row r="586" spans="2:6" ht="12.75" x14ac:dyDescent="0.2">
      <c r="B586" s="34"/>
      <c r="C586" s="18"/>
      <c r="D586" s="18"/>
      <c r="E586" s="18"/>
      <c r="F586" s="18"/>
    </row>
    <row r="587" spans="2:6" ht="12.75" x14ac:dyDescent="0.2">
      <c r="B587" s="34"/>
      <c r="C587" s="18"/>
      <c r="D587" s="18"/>
      <c r="E587" s="18"/>
      <c r="F587" s="18"/>
    </row>
    <row r="588" spans="2:6" ht="12.75" x14ac:dyDescent="0.2">
      <c r="B588" s="34"/>
      <c r="C588" s="18"/>
      <c r="D588" s="18"/>
      <c r="E588" s="18"/>
      <c r="F588" s="18"/>
    </row>
    <row r="589" spans="2:6" ht="12.75" x14ac:dyDescent="0.2">
      <c r="B589" s="34"/>
      <c r="C589" s="18"/>
      <c r="D589" s="18"/>
      <c r="E589" s="18"/>
      <c r="F589" s="18"/>
    </row>
    <row r="590" spans="2:6" ht="12.75" x14ac:dyDescent="0.2">
      <c r="B590" s="34"/>
      <c r="C590" s="18"/>
      <c r="D590" s="18"/>
      <c r="E590" s="18"/>
      <c r="F590" s="18"/>
    </row>
    <row r="591" spans="2:6" ht="12.75" x14ac:dyDescent="0.2">
      <c r="B591" s="34"/>
      <c r="C591" s="18"/>
      <c r="D591" s="18"/>
      <c r="E591" s="18"/>
      <c r="F591" s="18"/>
    </row>
    <row r="592" spans="2:6" ht="12.75" x14ac:dyDescent="0.2">
      <c r="B592" s="34"/>
      <c r="C592" s="18"/>
      <c r="D592" s="18"/>
      <c r="E592" s="18"/>
      <c r="F592" s="18"/>
    </row>
    <row r="593" spans="2:6" ht="12.75" x14ac:dyDescent="0.2">
      <c r="B593" s="34"/>
      <c r="C593" s="18"/>
      <c r="D593" s="18"/>
      <c r="E593" s="18"/>
      <c r="F593" s="18"/>
    </row>
    <row r="594" spans="2:6" ht="12.75" x14ac:dyDescent="0.2">
      <c r="B594" s="34"/>
      <c r="C594" s="18"/>
      <c r="D594" s="18"/>
      <c r="E594" s="18"/>
      <c r="F594" s="18"/>
    </row>
    <row r="595" spans="2:6" ht="12.75" x14ac:dyDescent="0.2">
      <c r="B595" s="34"/>
      <c r="C595" s="18"/>
      <c r="D595" s="18"/>
      <c r="E595" s="18"/>
      <c r="F595" s="18"/>
    </row>
    <row r="596" spans="2:6" ht="12.75" x14ac:dyDescent="0.2">
      <c r="B596" s="34"/>
      <c r="C596" s="18"/>
      <c r="D596" s="18"/>
      <c r="E596" s="18"/>
      <c r="F596" s="18"/>
    </row>
    <row r="597" spans="2:6" ht="12.75" x14ac:dyDescent="0.2">
      <c r="B597" s="34"/>
      <c r="C597" s="18"/>
      <c r="D597" s="18"/>
      <c r="E597" s="18"/>
      <c r="F597" s="18"/>
    </row>
    <row r="598" spans="2:6" ht="12.75" x14ac:dyDescent="0.2">
      <c r="B598" s="34"/>
      <c r="C598" s="18"/>
      <c r="D598" s="18"/>
      <c r="E598" s="18"/>
      <c r="F598" s="18"/>
    </row>
    <row r="599" spans="2:6" ht="12.75" x14ac:dyDescent="0.2">
      <c r="B599" s="34"/>
      <c r="C599" s="18"/>
      <c r="D599" s="18"/>
      <c r="E599" s="18"/>
      <c r="F599" s="18"/>
    </row>
    <row r="600" spans="2:6" ht="12.75" x14ac:dyDescent="0.2">
      <c r="B600" s="34"/>
      <c r="C600" s="18"/>
      <c r="D600" s="18"/>
      <c r="E600" s="18"/>
      <c r="F600" s="18"/>
    </row>
    <row r="601" spans="2:6" ht="12.75" x14ac:dyDescent="0.2">
      <c r="B601" s="34"/>
      <c r="C601" s="18"/>
      <c r="D601" s="18"/>
      <c r="E601" s="18"/>
      <c r="F601" s="18"/>
    </row>
    <row r="602" spans="2:6" ht="12.75" x14ac:dyDescent="0.2">
      <c r="B602" s="34"/>
      <c r="C602" s="18"/>
      <c r="D602" s="18"/>
      <c r="E602" s="18"/>
      <c r="F602" s="18"/>
    </row>
    <row r="603" spans="2:6" ht="12.75" x14ac:dyDescent="0.2">
      <c r="B603" s="34"/>
      <c r="C603" s="18"/>
      <c r="D603" s="18"/>
      <c r="E603" s="18"/>
      <c r="F603" s="18"/>
    </row>
    <row r="604" spans="2:6" ht="12.75" x14ac:dyDescent="0.2">
      <c r="B604" s="34"/>
      <c r="C604" s="18"/>
      <c r="D604" s="18"/>
      <c r="E604" s="18"/>
      <c r="F604" s="18"/>
    </row>
    <row r="605" spans="2:6" ht="12.75" x14ac:dyDescent="0.2">
      <c r="B605" s="34"/>
      <c r="C605" s="18"/>
      <c r="D605" s="18"/>
      <c r="E605" s="18"/>
      <c r="F605" s="18"/>
    </row>
    <row r="606" spans="2:6" ht="12.75" x14ac:dyDescent="0.2">
      <c r="B606" s="34"/>
      <c r="C606" s="18"/>
      <c r="D606" s="18"/>
      <c r="E606" s="18"/>
      <c r="F606" s="18"/>
    </row>
    <row r="607" spans="2:6" ht="12.75" x14ac:dyDescent="0.2">
      <c r="B607" s="34"/>
      <c r="C607" s="18"/>
      <c r="D607" s="18"/>
      <c r="E607" s="18"/>
      <c r="F607" s="18"/>
    </row>
    <row r="608" spans="2:6" ht="12.75" x14ac:dyDescent="0.2">
      <c r="B608" s="34"/>
      <c r="C608" s="18"/>
      <c r="D608" s="18"/>
      <c r="E608" s="18"/>
      <c r="F608" s="18"/>
    </row>
    <row r="609" spans="2:6" ht="12.75" x14ac:dyDescent="0.2">
      <c r="B609" s="34"/>
      <c r="C609" s="18"/>
      <c r="D609" s="18"/>
      <c r="E609" s="18"/>
      <c r="F609" s="18"/>
    </row>
    <row r="610" spans="2:6" ht="12.75" x14ac:dyDescent="0.2">
      <c r="B610" s="34"/>
      <c r="C610" s="18"/>
      <c r="D610" s="18"/>
      <c r="E610" s="18"/>
      <c r="F610" s="18"/>
    </row>
    <row r="611" spans="2:6" ht="12.75" x14ac:dyDescent="0.2">
      <c r="B611" s="34"/>
      <c r="C611" s="18"/>
      <c r="D611" s="18"/>
      <c r="E611" s="18"/>
      <c r="F611" s="18"/>
    </row>
    <row r="612" spans="2:6" ht="12.75" x14ac:dyDescent="0.2">
      <c r="B612" s="34"/>
      <c r="C612" s="18"/>
      <c r="D612" s="18"/>
      <c r="E612" s="18"/>
      <c r="F612" s="18"/>
    </row>
    <row r="613" spans="2:6" ht="12.75" x14ac:dyDescent="0.2">
      <c r="B613" s="34"/>
      <c r="C613" s="18"/>
      <c r="D613" s="18"/>
      <c r="E613" s="18"/>
      <c r="F613" s="18"/>
    </row>
    <row r="614" spans="2:6" ht="12.75" x14ac:dyDescent="0.2">
      <c r="B614" s="34"/>
      <c r="C614" s="18"/>
      <c r="D614" s="18"/>
      <c r="E614" s="18"/>
      <c r="F614" s="18"/>
    </row>
    <row r="615" spans="2:6" ht="12.75" x14ac:dyDescent="0.2">
      <c r="B615" s="34"/>
      <c r="C615" s="18"/>
      <c r="D615" s="18"/>
      <c r="E615" s="18"/>
      <c r="F615" s="18"/>
    </row>
    <row r="616" spans="2:6" ht="12.75" x14ac:dyDescent="0.2">
      <c r="B616" s="34"/>
      <c r="C616" s="18"/>
      <c r="D616" s="18"/>
      <c r="E616" s="18"/>
      <c r="F616" s="18"/>
    </row>
    <row r="617" spans="2:6" ht="12.75" x14ac:dyDescent="0.2">
      <c r="B617" s="34"/>
      <c r="C617" s="18"/>
      <c r="D617" s="18"/>
      <c r="E617" s="18"/>
      <c r="F617" s="18"/>
    </row>
    <row r="618" spans="2:6" ht="12.75" x14ac:dyDescent="0.2">
      <c r="B618" s="34"/>
      <c r="C618" s="18"/>
      <c r="D618" s="18"/>
      <c r="E618" s="18"/>
      <c r="F618" s="18"/>
    </row>
    <row r="619" spans="2:6" ht="12.75" x14ac:dyDescent="0.2">
      <c r="B619" s="34"/>
      <c r="C619" s="18"/>
      <c r="D619" s="18"/>
      <c r="E619" s="18"/>
      <c r="F619" s="18"/>
    </row>
    <row r="620" spans="2:6" ht="12.75" x14ac:dyDescent="0.2">
      <c r="B620" s="34"/>
      <c r="C620" s="18"/>
      <c r="D620" s="18"/>
      <c r="E620" s="18"/>
      <c r="F620" s="18"/>
    </row>
    <row r="621" spans="2:6" ht="12.75" x14ac:dyDescent="0.2">
      <c r="B621" s="34"/>
      <c r="C621" s="18"/>
      <c r="D621" s="18"/>
      <c r="E621" s="18"/>
      <c r="F621" s="18"/>
    </row>
    <row r="622" spans="2:6" ht="12.75" x14ac:dyDescent="0.2">
      <c r="B622" s="34"/>
      <c r="C622" s="18"/>
      <c r="D622" s="18"/>
      <c r="E622" s="18"/>
      <c r="F622" s="18"/>
    </row>
    <row r="623" spans="2:6" ht="12.75" x14ac:dyDescent="0.2">
      <c r="B623" s="34"/>
      <c r="C623" s="18"/>
      <c r="D623" s="18"/>
      <c r="E623" s="18"/>
      <c r="F623" s="18"/>
    </row>
    <row r="624" spans="2:6" ht="12.75" x14ac:dyDescent="0.2">
      <c r="B624" s="34"/>
      <c r="C624" s="18"/>
      <c r="D624" s="18"/>
      <c r="E624" s="18"/>
      <c r="F624" s="18"/>
    </row>
    <row r="625" spans="2:6" ht="12.75" x14ac:dyDescent="0.2">
      <c r="B625" s="34"/>
      <c r="C625" s="18"/>
      <c r="D625" s="18"/>
      <c r="E625" s="18"/>
      <c r="F625" s="18"/>
    </row>
    <row r="626" spans="2:6" ht="12.75" x14ac:dyDescent="0.2">
      <c r="B626" s="34"/>
      <c r="C626" s="18"/>
      <c r="D626" s="18"/>
      <c r="E626" s="18"/>
      <c r="F626" s="18"/>
    </row>
    <row r="627" spans="2:6" ht="12.75" x14ac:dyDescent="0.2">
      <c r="B627" s="34"/>
      <c r="C627" s="18"/>
      <c r="D627" s="18"/>
      <c r="E627" s="18"/>
      <c r="F627" s="18"/>
    </row>
    <row r="628" spans="2:6" ht="12.75" x14ac:dyDescent="0.2">
      <c r="B628" s="34"/>
      <c r="C628" s="18"/>
      <c r="D628" s="18"/>
      <c r="E628" s="18"/>
      <c r="F628" s="18"/>
    </row>
    <row r="629" spans="2:6" ht="12.75" x14ac:dyDescent="0.2">
      <c r="B629" s="34"/>
      <c r="C629" s="18"/>
      <c r="D629" s="18"/>
      <c r="E629" s="18"/>
      <c r="F629" s="18"/>
    </row>
    <row r="630" spans="2:6" ht="12.75" x14ac:dyDescent="0.2">
      <c r="B630" s="34"/>
      <c r="C630" s="18"/>
      <c r="D630" s="18"/>
      <c r="E630" s="18"/>
      <c r="F630" s="18"/>
    </row>
    <row r="631" spans="2:6" ht="12.75" x14ac:dyDescent="0.2">
      <c r="B631" s="34"/>
      <c r="C631" s="18"/>
      <c r="D631" s="18"/>
      <c r="E631" s="18"/>
      <c r="F631" s="18"/>
    </row>
    <row r="632" spans="2:6" ht="12.75" x14ac:dyDescent="0.2">
      <c r="B632" s="34"/>
      <c r="C632" s="18"/>
      <c r="D632" s="18"/>
      <c r="E632" s="18"/>
      <c r="F632" s="18"/>
    </row>
    <row r="633" spans="2:6" ht="12.75" x14ac:dyDescent="0.2">
      <c r="B633" s="34"/>
      <c r="C633" s="18"/>
      <c r="D633" s="18"/>
      <c r="E633" s="18"/>
      <c r="F633" s="18"/>
    </row>
    <row r="634" spans="2:6" ht="12.75" x14ac:dyDescent="0.2">
      <c r="B634" s="34"/>
      <c r="C634" s="18"/>
      <c r="D634" s="18"/>
      <c r="E634" s="18"/>
      <c r="F634" s="18"/>
    </row>
    <row r="635" spans="2:6" ht="12.75" x14ac:dyDescent="0.2">
      <c r="B635" s="34"/>
      <c r="C635" s="18"/>
      <c r="D635" s="18"/>
      <c r="E635" s="18"/>
      <c r="F635" s="18"/>
    </row>
    <row r="636" spans="2:6" ht="12.75" x14ac:dyDescent="0.2">
      <c r="B636" s="34"/>
      <c r="C636" s="18"/>
      <c r="D636" s="18"/>
      <c r="E636" s="18"/>
      <c r="F636" s="18"/>
    </row>
    <row r="637" spans="2:6" ht="12.75" x14ac:dyDescent="0.2">
      <c r="B637" s="34"/>
      <c r="C637" s="18"/>
      <c r="D637" s="18"/>
      <c r="E637" s="18"/>
      <c r="F637" s="18"/>
    </row>
    <row r="638" spans="2:6" ht="12.75" x14ac:dyDescent="0.2">
      <c r="B638" s="34"/>
      <c r="C638" s="18"/>
      <c r="D638" s="18"/>
      <c r="E638" s="18"/>
      <c r="F638" s="18"/>
    </row>
    <row r="639" spans="2:6" ht="12.75" x14ac:dyDescent="0.2">
      <c r="B639" s="34"/>
      <c r="C639" s="18"/>
      <c r="D639" s="18"/>
      <c r="E639" s="18"/>
      <c r="F639" s="18"/>
    </row>
    <row r="640" spans="2:6" ht="12.75" x14ac:dyDescent="0.2">
      <c r="B640" s="34"/>
      <c r="C640" s="18"/>
      <c r="D640" s="18"/>
      <c r="E640" s="18"/>
      <c r="F640" s="18"/>
    </row>
    <row r="641" spans="2:6" ht="12.75" x14ac:dyDescent="0.2">
      <c r="B641" s="34"/>
      <c r="C641" s="18"/>
      <c r="D641" s="18"/>
      <c r="E641" s="18"/>
      <c r="F641" s="18"/>
    </row>
    <row r="642" spans="2:6" ht="12.75" x14ac:dyDescent="0.2">
      <c r="B642" s="34"/>
      <c r="C642" s="18"/>
      <c r="D642" s="18"/>
      <c r="E642" s="18"/>
      <c r="F642" s="18"/>
    </row>
    <row r="643" spans="2:6" ht="12.75" x14ac:dyDescent="0.2">
      <c r="B643" s="34"/>
      <c r="C643" s="18"/>
      <c r="D643" s="18"/>
      <c r="E643" s="18"/>
      <c r="F643" s="18"/>
    </row>
    <row r="644" spans="2:6" ht="12.75" x14ac:dyDescent="0.2">
      <c r="B644" s="34"/>
      <c r="C644" s="18"/>
      <c r="D644" s="18"/>
      <c r="E644" s="18"/>
      <c r="F644" s="18"/>
    </row>
    <row r="645" spans="2:6" ht="12.75" x14ac:dyDescent="0.2">
      <c r="B645" s="34"/>
      <c r="C645" s="18"/>
      <c r="D645" s="18"/>
      <c r="E645" s="18"/>
      <c r="F645" s="18"/>
    </row>
    <row r="646" spans="2:6" ht="12.75" x14ac:dyDescent="0.2">
      <c r="B646" s="34"/>
      <c r="C646" s="18"/>
      <c r="D646" s="18"/>
      <c r="E646" s="18"/>
      <c r="F646" s="18"/>
    </row>
    <row r="647" spans="2:6" ht="12.75" x14ac:dyDescent="0.2">
      <c r="B647" s="34"/>
      <c r="C647" s="18"/>
      <c r="D647" s="18"/>
      <c r="E647" s="18"/>
      <c r="F647" s="18"/>
    </row>
    <row r="648" spans="2:6" ht="12.75" x14ac:dyDescent="0.2">
      <c r="B648" s="34"/>
      <c r="C648" s="18"/>
      <c r="D648" s="18"/>
      <c r="E648" s="18"/>
      <c r="F648" s="18"/>
    </row>
    <row r="649" spans="2:6" ht="12.75" x14ac:dyDescent="0.2">
      <c r="B649" s="34"/>
      <c r="C649" s="18"/>
      <c r="D649" s="18"/>
      <c r="E649" s="18"/>
      <c r="F649" s="18"/>
    </row>
    <row r="650" spans="2:6" ht="12.75" x14ac:dyDescent="0.2">
      <c r="B650" s="34"/>
      <c r="C650" s="18"/>
      <c r="D650" s="18"/>
      <c r="E650" s="18"/>
      <c r="F650" s="18"/>
    </row>
    <row r="651" spans="2:6" ht="12.75" x14ac:dyDescent="0.2">
      <c r="B651" s="34"/>
      <c r="C651" s="18"/>
      <c r="D651" s="18"/>
      <c r="E651" s="18"/>
      <c r="F651" s="18"/>
    </row>
    <row r="652" spans="2:6" ht="12.75" x14ac:dyDescent="0.2">
      <c r="B652" s="34"/>
      <c r="C652" s="18"/>
      <c r="D652" s="18"/>
      <c r="E652" s="18"/>
      <c r="F652" s="18"/>
    </row>
    <row r="653" spans="2:6" ht="12.75" x14ac:dyDescent="0.2">
      <c r="B653" s="34"/>
      <c r="C653" s="18"/>
      <c r="D653" s="18"/>
      <c r="E653" s="18"/>
      <c r="F653" s="18"/>
    </row>
    <row r="654" spans="2:6" ht="12.75" x14ac:dyDescent="0.2">
      <c r="B654" s="34"/>
      <c r="C654" s="18"/>
      <c r="D654" s="18"/>
      <c r="E654" s="18"/>
      <c r="F654" s="18"/>
    </row>
    <row r="655" spans="2:6" ht="12.75" x14ac:dyDescent="0.2">
      <c r="B655" s="34"/>
      <c r="C655" s="18"/>
      <c r="D655" s="18"/>
      <c r="E655" s="18"/>
      <c r="F655" s="18"/>
    </row>
    <row r="656" spans="2:6" ht="12.75" x14ac:dyDescent="0.2">
      <c r="B656" s="34"/>
      <c r="C656" s="18"/>
      <c r="D656" s="18"/>
      <c r="E656" s="18"/>
      <c r="F656" s="18"/>
    </row>
    <row r="657" spans="2:6" ht="12.75" x14ac:dyDescent="0.2">
      <c r="B657" s="34"/>
      <c r="C657" s="18"/>
      <c r="D657" s="18"/>
      <c r="E657" s="18"/>
      <c r="F657" s="18"/>
    </row>
    <row r="658" spans="2:6" ht="12.75" x14ac:dyDescent="0.2">
      <c r="B658" s="34"/>
      <c r="C658" s="18"/>
      <c r="D658" s="18"/>
      <c r="E658" s="18"/>
      <c r="F658" s="18"/>
    </row>
    <row r="659" spans="2:6" ht="12.75" x14ac:dyDescent="0.2">
      <c r="B659" s="34"/>
      <c r="C659" s="18"/>
      <c r="D659" s="18"/>
      <c r="E659" s="18"/>
      <c r="F659" s="18"/>
    </row>
    <row r="660" spans="2:6" ht="12.75" x14ac:dyDescent="0.2">
      <c r="B660" s="34"/>
      <c r="C660" s="18"/>
      <c r="D660" s="18"/>
      <c r="E660" s="18"/>
      <c r="F660" s="18"/>
    </row>
    <row r="661" spans="2:6" ht="12.75" x14ac:dyDescent="0.2">
      <c r="B661" s="34"/>
      <c r="C661" s="18"/>
      <c r="D661" s="18"/>
      <c r="E661" s="18"/>
      <c r="F661" s="18"/>
    </row>
    <row r="662" spans="2:6" ht="12.75" x14ac:dyDescent="0.2">
      <c r="B662" s="34"/>
      <c r="C662" s="18"/>
      <c r="D662" s="18"/>
      <c r="E662" s="18"/>
      <c r="F662" s="18"/>
    </row>
    <row r="663" spans="2:6" ht="12.75" x14ac:dyDescent="0.2">
      <c r="B663" s="34"/>
      <c r="C663" s="18"/>
      <c r="D663" s="18"/>
      <c r="E663" s="18"/>
      <c r="F663" s="18"/>
    </row>
    <row r="664" spans="2:6" ht="12.75" x14ac:dyDescent="0.2">
      <c r="B664" s="34"/>
      <c r="C664" s="18"/>
      <c r="D664" s="18"/>
      <c r="E664" s="18"/>
      <c r="F664" s="18"/>
    </row>
    <row r="665" spans="2:6" ht="12.75" x14ac:dyDescent="0.2">
      <c r="B665" s="34"/>
      <c r="C665" s="18"/>
      <c r="D665" s="18"/>
      <c r="E665" s="18"/>
      <c r="F665" s="18"/>
    </row>
    <row r="666" spans="2:6" ht="12.75" x14ac:dyDescent="0.2">
      <c r="B666" s="34"/>
      <c r="C666" s="18"/>
      <c r="D666" s="18"/>
      <c r="E666" s="18"/>
      <c r="F666" s="18"/>
    </row>
    <row r="667" spans="2:6" ht="12.75" x14ac:dyDescent="0.2">
      <c r="B667" s="34"/>
      <c r="C667" s="18"/>
      <c r="D667" s="18"/>
      <c r="E667" s="18"/>
      <c r="F667" s="18"/>
    </row>
    <row r="668" spans="2:6" ht="12.75" x14ac:dyDescent="0.2">
      <c r="B668" s="34"/>
      <c r="C668" s="18"/>
      <c r="D668" s="18"/>
      <c r="E668" s="18"/>
      <c r="F668" s="18"/>
    </row>
    <row r="669" spans="2:6" ht="12.75" x14ac:dyDescent="0.2">
      <c r="B669" s="34"/>
      <c r="C669" s="18"/>
      <c r="D669" s="18"/>
      <c r="E669" s="18"/>
      <c r="F669" s="18"/>
    </row>
    <row r="670" spans="2:6" ht="12.75" x14ac:dyDescent="0.2">
      <c r="B670" s="34"/>
      <c r="C670" s="18"/>
      <c r="D670" s="18"/>
      <c r="E670" s="18"/>
      <c r="F670" s="18"/>
    </row>
    <row r="671" spans="2:6" ht="12.75" x14ac:dyDescent="0.2">
      <c r="B671" s="34"/>
      <c r="C671" s="18"/>
      <c r="D671" s="18"/>
      <c r="E671" s="18"/>
      <c r="F671" s="18"/>
    </row>
    <row r="672" spans="2:6" ht="12.75" x14ac:dyDescent="0.2">
      <c r="B672" s="34"/>
      <c r="C672" s="18"/>
      <c r="D672" s="18"/>
      <c r="E672" s="18"/>
      <c r="F672" s="18"/>
    </row>
    <row r="673" spans="2:6" ht="12.75" x14ac:dyDescent="0.2">
      <c r="B673" s="34"/>
      <c r="C673" s="18"/>
      <c r="D673" s="18"/>
      <c r="E673" s="18"/>
      <c r="F673" s="18"/>
    </row>
    <row r="674" spans="2:6" ht="12.75" x14ac:dyDescent="0.2">
      <c r="B674" s="34"/>
      <c r="C674" s="18"/>
      <c r="D674" s="18"/>
      <c r="E674" s="18"/>
      <c r="F674" s="18"/>
    </row>
    <row r="675" spans="2:6" ht="12.75" x14ac:dyDescent="0.2">
      <c r="B675" s="34"/>
      <c r="C675" s="18"/>
      <c r="D675" s="18"/>
      <c r="E675" s="18"/>
      <c r="F675" s="18"/>
    </row>
    <row r="676" spans="2:6" ht="12.75" x14ac:dyDescent="0.2">
      <c r="B676" s="34"/>
      <c r="C676" s="18"/>
      <c r="D676" s="18"/>
      <c r="E676" s="18"/>
      <c r="F676" s="18"/>
    </row>
    <row r="677" spans="2:6" ht="12.75" x14ac:dyDescent="0.2">
      <c r="B677" s="34"/>
      <c r="C677" s="18"/>
      <c r="D677" s="18"/>
      <c r="E677" s="18"/>
      <c r="F677" s="18"/>
    </row>
    <row r="678" spans="2:6" ht="12.75" x14ac:dyDescent="0.2">
      <c r="B678" s="34"/>
      <c r="C678" s="18"/>
      <c r="D678" s="18"/>
      <c r="E678" s="18"/>
      <c r="F678" s="18"/>
    </row>
    <row r="679" spans="2:6" ht="12.75" x14ac:dyDescent="0.2">
      <c r="B679" s="34"/>
      <c r="C679" s="18"/>
      <c r="D679" s="18"/>
      <c r="E679" s="18"/>
      <c r="F679" s="18"/>
    </row>
    <row r="680" spans="2:6" ht="12.75" x14ac:dyDescent="0.2">
      <c r="B680" s="34"/>
      <c r="C680" s="18"/>
      <c r="D680" s="18"/>
      <c r="E680" s="18"/>
      <c r="F680" s="18"/>
    </row>
    <row r="681" spans="2:6" ht="12.75" x14ac:dyDescent="0.2">
      <c r="B681" s="34"/>
      <c r="C681" s="18"/>
      <c r="D681" s="18"/>
      <c r="E681" s="18"/>
      <c r="F681" s="18"/>
    </row>
    <row r="682" spans="2:6" ht="12.75" x14ac:dyDescent="0.2">
      <c r="B682" s="34"/>
      <c r="C682" s="18"/>
      <c r="D682" s="18"/>
      <c r="E682" s="18"/>
      <c r="F682" s="18"/>
    </row>
    <row r="683" spans="2:6" ht="12.75" x14ac:dyDescent="0.2">
      <c r="B683" s="34"/>
      <c r="C683" s="18"/>
      <c r="D683" s="18"/>
      <c r="E683" s="18"/>
      <c r="F683" s="18"/>
    </row>
    <row r="684" spans="2:6" ht="12.75" x14ac:dyDescent="0.2">
      <c r="B684" s="34"/>
      <c r="C684" s="18"/>
      <c r="D684" s="18"/>
      <c r="E684" s="18"/>
      <c r="F684" s="18"/>
    </row>
    <row r="685" spans="2:6" ht="12.75" x14ac:dyDescent="0.2">
      <c r="B685" s="34"/>
      <c r="C685" s="18"/>
      <c r="D685" s="18"/>
      <c r="E685" s="18"/>
      <c r="F685" s="18"/>
    </row>
    <row r="686" spans="2:6" ht="12.75" x14ac:dyDescent="0.2">
      <c r="B686" s="34"/>
      <c r="C686" s="18"/>
      <c r="D686" s="18"/>
      <c r="E686" s="18"/>
      <c r="F686" s="18"/>
    </row>
    <row r="687" spans="2:6" ht="12.75" x14ac:dyDescent="0.2">
      <c r="B687" s="34"/>
      <c r="C687" s="18"/>
      <c r="D687" s="18"/>
      <c r="E687" s="18"/>
      <c r="F687" s="18"/>
    </row>
    <row r="688" spans="2:6" ht="12.75" x14ac:dyDescent="0.2">
      <c r="B688" s="34"/>
      <c r="C688" s="18"/>
      <c r="D688" s="18"/>
      <c r="E688" s="18"/>
      <c r="F688" s="18"/>
    </row>
    <row r="689" spans="2:6" ht="12.75" x14ac:dyDescent="0.2">
      <c r="B689" s="34"/>
      <c r="C689" s="18"/>
      <c r="D689" s="18"/>
      <c r="E689" s="18"/>
      <c r="F689" s="18"/>
    </row>
    <row r="690" spans="2:6" ht="12.75" x14ac:dyDescent="0.2">
      <c r="B690" s="34"/>
      <c r="C690" s="18"/>
      <c r="D690" s="18"/>
      <c r="E690" s="18"/>
      <c r="F690" s="18"/>
    </row>
    <row r="691" spans="2:6" ht="12.75" x14ac:dyDescent="0.2">
      <c r="B691" s="34"/>
      <c r="C691" s="18"/>
      <c r="D691" s="18"/>
      <c r="E691" s="18"/>
      <c r="F691" s="18"/>
    </row>
    <row r="692" spans="2:6" ht="12.75" x14ac:dyDescent="0.2">
      <c r="B692" s="34"/>
      <c r="C692" s="18"/>
      <c r="D692" s="18"/>
      <c r="E692" s="18"/>
      <c r="F692" s="18"/>
    </row>
    <row r="693" spans="2:6" ht="12.75" x14ac:dyDescent="0.2">
      <c r="B693" s="34"/>
      <c r="C693" s="18"/>
      <c r="D693" s="18"/>
      <c r="E693" s="18"/>
      <c r="F693" s="18"/>
    </row>
    <row r="694" spans="2:6" ht="12.75" x14ac:dyDescent="0.2">
      <c r="B694" s="34"/>
      <c r="C694" s="18"/>
      <c r="D694" s="18"/>
      <c r="E694" s="18"/>
      <c r="F694" s="18"/>
    </row>
    <row r="695" spans="2:6" ht="12.75" x14ac:dyDescent="0.2">
      <c r="B695" s="34"/>
      <c r="C695" s="18"/>
      <c r="D695" s="18"/>
      <c r="E695" s="18"/>
      <c r="F695" s="18"/>
    </row>
    <row r="696" spans="2:6" ht="12.75" x14ac:dyDescent="0.2">
      <c r="B696" s="34"/>
      <c r="C696" s="18"/>
      <c r="D696" s="18"/>
      <c r="E696" s="18"/>
      <c r="F696" s="18"/>
    </row>
    <row r="697" spans="2:6" ht="12.75" x14ac:dyDescent="0.2">
      <c r="B697" s="34"/>
      <c r="C697" s="18"/>
      <c r="D697" s="18"/>
      <c r="E697" s="18"/>
      <c r="F697" s="18"/>
    </row>
    <row r="698" spans="2:6" ht="12.75" x14ac:dyDescent="0.2">
      <c r="B698" s="34"/>
      <c r="C698" s="18"/>
      <c r="D698" s="18"/>
      <c r="E698" s="18"/>
      <c r="F698" s="18"/>
    </row>
    <row r="699" spans="2:6" ht="12.75" x14ac:dyDescent="0.2">
      <c r="B699" s="34"/>
      <c r="C699" s="18"/>
      <c r="D699" s="18"/>
      <c r="E699" s="18"/>
      <c r="F699" s="18"/>
    </row>
    <row r="700" spans="2:6" ht="12.75" x14ac:dyDescent="0.2">
      <c r="B700" s="34"/>
      <c r="C700" s="18"/>
      <c r="D700" s="18"/>
      <c r="E700" s="18"/>
      <c r="F700" s="18"/>
    </row>
    <row r="701" spans="2:6" ht="12.75" x14ac:dyDescent="0.2">
      <c r="B701" s="34"/>
      <c r="C701" s="18"/>
      <c r="D701" s="18"/>
      <c r="E701" s="18"/>
      <c r="F701" s="18"/>
    </row>
    <row r="702" spans="2:6" ht="12.75" x14ac:dyDescent="0.2">
      <c r="B702" s="34"/>
      <c r="C702" s="18"/>
      <c r="D702" s="18"/>
      <c r="E702" s="18"/>
      <c r="F702" s="18"/>
    </row>
    <row r="703" spans="2:6" ht="12.75" x14ac:dyDescent="0.2">
      <c r="B703" s="34"/>
      <c r="C703" s="18"/>
      <c r="D703" s="18"/>
      <c r="E703" s="18"/>
      <c r="F703" s="18"/>
    </row>
    <row r="704" spans="2:6" ht="12.75" x14ac:dyDescent="0.2">
      <c r="B704" s="34"/>
      <c r="C704" s="18"/>
      <c r="D704" s="18"/>
      <c r="E704" s="18"/>
      <c r="F704" s="18"/>
    </row>
    <row r="705" spans="2:6" ht="12.75" x14ac:dyDescent="0.2">
      <c r="B705" s="34"/>
      <c r="C705" s="18"/>
      <c r="D705" s="18"/>
      <c r="E705" s="18"/>
      <c r="F705" s="18"/>
    </row>
    <row r="706" spans="2:6" ht="12.75" x14ac:dyDescent="0.2">
      <c r="B706" s="34"/>
      <c r="C706" s="18"/>
      <c r="D706" s="18"/>
      <c r="E706" s="18"/>
      <c r="F706" s="18"/>
    </row>
    <row r="707" spans="2:6" ht="12.75" x14ac:dyDescent="0.2">
      <c r="B707" s="34"/>
      <c r="C707" s="18"/>
      <c r="D707" s="18"/>
      <c r="E707" s="18"/>
      <c r="F707" s="18"/>
    </row>
    <row r="708" spans="2:6" ht="12.75" x14ac:dyDescent="0.2">
      <c r="B708" s="34"/>
      <c r="C708" s="18"/>
      <c r="D708" s="18"/>
      <c r="E708" s="18"/>
      <c r="F708" s="18"/>
    </row>
    <row r="709" spans="2:6" ht="12.75" x14ac:dyDescent="0.2">
      <c r="B709" s="34"/>
      <c r="C709" s="18"/>
      <c r="D709" s="18"/>
      <c r="E709" s="18"/>
      <c r="F709" s="18"/>
    </row>
    <row r="710" spans="2:6" ht="12.75" x14ac:dyDescent="0.2">
      <c r="B710" s="34"/>
      <c r="C710" s="18"/>
      <c r="D710" s="18"/>
      <c r="E710" s="18"/>
      <c r="F710" s="18"/>
    </row>
    <row r="711" spans="2:6" ht="12.75" x14ac:dyDescent="0.2">
      <c r="B711" s="34"/>
      <c r="C711" s="18"/>
      <c r="D711" s="18"/>
      <c r="E711" s="18"/>
      <c r="F711" s="18"/>
    </row>
    <row r="712" spans="2:6" ht="12.75" x14ac:dyDescent="0.2">
      <c r="B712" s="34"/>
      <c r="C712" s="18"/>
      <c r="D712" s="18"/>
      <c r="E712" s="18"/>
      <c r="F712" s="18"/>
    </row>
    <row r="713" spans="2:6" ht="12.75" x14ac:dyDescent="0.2">
      <c r="B713" s="34"/>
      <c r="C713" s="18"/>
      <c r="D713" s="18"/>
      <c r="E713" s="18"/>
      <c r="F713" s="18"/>
    </row>
    <row r="714" spans="2:6" ht="12.75" x14ac:dyDescent="0.2">
      <c r="B714" s="34"/>
      <c r="C714" s="18"/>
      <c r="D714" s="18"/>
      <c r="E714" s="18"/>
      <c r="F714" s="18"/>
    </row>
    <row r="715" spans="2:6" ht="12.75" x14ac:dyDescent="0.2">
      <c r="B715" s="34"/>
      <c r="C715" s="18"/>
      <c r="D715" s="18"/>
      <c r="E715" s="18"/>
      <c r="F715" s="18"/>
    </row>
    <row r="716" spans="2:6" ht="12.75" x14ac:dyDescent="0.2">
      <c r="B716" s="34"/>
      <c r="C716" s="18"/>
      <c r="D716" s="18"/>
      <c r="E716" s="18"/>
      <c r="F716" s="18"/>
    </row>
    <row r="717" spans="2:6" ht="12.75" x14ac:dyDescent="0.2">
      <c r="B717" s="34"/>
      <c r="C717" s="18"/>
      <c r="D717" s="18"/>
      <c r="E717" s="18"/>
      <c r="F717" s="18"/>
    </row>
    <row r="718" spans="2:6" ht="12.75" x14ac:dyDescent="0.2">
      <c r="B718" s="34"/>
      <c r="C718" s="18"/>
      <c r="D718" s="18"/>
      <c r="E718" s="18"/>
      <c r="F718" s="18"/>
    </row>
    <row r="719" spans="2:6" ht="12.75" x14ac:dyDescent="0.2">
      <c r="B719" s="34"/>
      <c r="C719" s="18"/>
      <c r="D719" s="18"/>
      <c r="E719" s="18"/>
      <c r="F719" s="18"/>
    </row>
    <row r="720" spans="2:6" ht="12.75" x14ac:dyDescent="0.2">
      <c r="B720" s="34"/>
      <c r="C720" s="18"/>
      <c r="D720" s="18"/>
      <c r="E720" s="18"/>
      <c r="F720" s="18"/>
    </row>
    <row r="721" spans="2:6" ht="12.75" x14ac:dyDescent="0.2">
      <c r="B721" s="34"/>
      <c r="C721" s="18"/>
      <c r="D721" s="18"/>
      <c r="E721" s="18"/>
      <c r="F721" s="18"/>
    </row>
    <row r="722" spans="2:6" ht="12.75" x14ac:dyDescent="0.2">
      <c r="B722" s="34"/>
      <c r="C722" s="18"/>
      <c r="D722" s="18"/>
      <c r="E722" s="18"/>
      <c r="F722" s="18"/>
    </row>
    <row r="723" spans="2:6" ht="12.75" x14ac:dyDescent="0.2">
      <c r="B723" s="34"/>
      <c r="C723" s="18"/>
      <c r="D723" s="18"/>
      <c r="E723" s="18"/>
      <c r="F723" s="18"/>
    </row>
    <row r="724" spans="2:6" ht="12.75" x14ac:dyDescent="0.2">
      <c r="B724" s="34"/>
      <c r="C724" s="18"/>
      <c r="D724" s="18"/>
      <c r="E724" s="18"/>
      <c r="F724" s="18"/>
    </row>
    <row r="725" spans="2:6" ht="12.75" x14ac:dyDescent="0.2">
      <c r="B725" s="34"/>
      <c r="C725" s="18"/>
      <c r="D725" s="18"/>
      <c r="E725" s="18"/>
      <c r="F725" s="18"/>
    </row>
    <row r="726" spans="2:6" ht="12.75" x14ac:dyDescent="0.2">
      <c r="B726" s="34"/>
      <c r="C726" s="18"/>
      <c r="D726" s="18"/>
      <c r="E726" s="18"/>
      <c r="F726" s="18"/>
    </row>
    <row r="727" spans="2:6" ht="12.75" x14ac:dyDescent="0.2">
      <c r="B727" s="34"/>
      <c r="C727" s="18"/>
      <c r="D727" s="18"/>
      <c r="E727" s="18"/>
      <c r="F727" s="18"/>
    </row>
    <row r="728" spans="2:6" ht="12.75" x14ac:dyDescent="0.2">
      <c r="B728" s="34"/>
      <c r="C728" s="18"/>
      <c r="D728" s="18"/>
      <c r="E728" s="18"/>
      <c r="F728" s="18"/>
    </row>
    <row r="729" spans="2:6" ht="12.75" x14ac:dyDescent="0.2">
      <c r="B729" s="34"/>
      <c r="C729" s="18"/>
      <c r="D729" s="18"/>
      <c r="E729" s="18"/>
      <c r="F729" s="18"/>
    </row>
    <row r="730" spans="2:6" ht="12.75" x14ac:dyDescent="0.2">
      <c r="B730" s="34"/>
      <c r="C730" s="18"/>
      <c r="D730" s="18"/>
      <c r="E730" s="18"/>
      <c r="F730" s="18"/>
    </row>
    <row r="731" spans="2:6" ht="12.75" x14ac:dyDescent="0.2">
      <c r="B731" s="34"/>
      <c r="C731" s="18"/>
      <c r="D731" s="18"/>
      <c r="E731" s="18"/>
      <c r="F731" s="18"/>
    </row>
    <row r="732" spans="2:6" ht="12.75" x14ac:dyDescent="0.2">
      <c r="B732" s="34"/>
      <c r="C732" s="18"/>
      <c r="D732" s="18"/>
      <c r="E732" s="18"/>
      <c r="F732" s="18"/>
    </row>
    <row r="733" spans="2:6" ht="12.75" x14ac:dyDescent="0.2">
      <c r="B733" s="34"/>
      <c r="C733" s="18"/>
      <c r="D733" s="18"/>
      <c r="E733" s="18"/>
      <c r="F733" s="18"/>
    </row>
    <row r="734" spans="2:6" ht="12.75" x14ac:dyDescent="0.2">
      <c r="B734" s="34"/>
      <c r="C734" s="18"/>
      <c r="D734" s="18"/>
      <c r="E734" s="18"/>
      <c r="F734" s="18"/>
    </row>
    <row r="735" spans="2:6" ht="12.75" x14ac:dyDescent="0.2">
      <c r="B735" s="34"/>
      <c r="C735" s="18"/>
      <c r="D735" s="18"/>
      <c r="E735" s="18"/>
      <c r="F735" s="18"/>
    </row>
    <row r="736" spans="2:6" ht="12.75" x14ac:dyDescent="0.2">
      <c r="B736" s="34"/>
      <c r="C736" s="18"/>
      <c r="D736" s="18"/>
      <c r="E736" s="18"/>
      <c r="F736" s="18"/>
    </row>
    <row r="737" spans="2:6" ht="12.75" x14ac:dyDescent="0.2">
      <c r="B737" s="34"/>
      <c r="C737" s="18"/>
      <c r="D737" s="18"/>
      <c r="E737" s="18"/>
      <c r="F737" s="18"/>
    </row>
    <row r="738" spans="2:6" ht="12.75" x14ac:dyDescent="0.2">
      <c r="B738" s="34"/>
      <c r="C738" s="18"/>
      <c r="D738" s="18"/>
      <c r="E738" s="18"/>
      <c r="F738" s="18"/>
    </row>
    <row r="739" spans="2:6" ht="12.75" x14ac:dyDescent="0.2">
      <c r="B739" s="34"/>
      <c r="C739" s="18"/>
      <c r="D739" s="18"/>
      <c r="E739" s="18"/>
      <c r="F739" s="18"/>
    </row>
    <row r="740" spans="2:6" ht="12.75" x14ac:dyDescent="0.2">
      <c r="B740" s="34"/>
      <c r="C740" s="18"/>
      <c r="D740" s="18"/>
      <c r="E740" s="18"/>
      <c r="F740" s="18"/>
    </row>
    <row r="741" spans="2:6" ht="12.75" x14ac:dyDescent="0.2">
      <c r="B741" s="34"/>
      <c r="C741" s="18"/>
      <c r="D741" s="18"/>
      <c r="E741" s="18"/>
      <c r="F741" s="18"/>
    </row>
    <row r="742" spans="2:6" ht="12.75" x14ac:dyDescent="0.2">
      <c r="B742" s="34"/>
      <c r="C742" s="18"/>
      <c r="D742" s="18"/>
      <c r="E742" s="18"/>
      <c r="F742" s="18"/>
    </row>
    <row r="743" spans="2:6" ht="12.75" x14ac:dyDescent="0.2">
      <c r="B743" s="34"/>
      <c r="C743" s="18"/>
      <c r="D743" s="18"/>
      <c r="E743" s="18"/>
      <c r="F743" s="18"/>
    </row>
    <row r="744" spans="2:6" ht="12.75" x14ac:dyDescent="0.2">
      <c r="B744" s="34"/>
      <c r="C744" s="18"/>
      <c r="D744" s="18"/>
      <c r="E744" s="18"/>
      <c r="F744" s="18"/>
    </row>
    <row r="745" spans="2:6" ht="12.75" x14ac:dyDescent="0.2">
      <c r="B745" s="34"/>
      <c r="C745" s="18"/>
      <c r="D745" s="18"/>
      <c r="E745" s="18"/>
      <c r="F745" s="18"/>
    </row>
    <row r="746" spans="2:6" ht="12.75" x14ac:dyDescent="0.2">
      <c r="B746" s="34"/>
      <c r="C746" s="18"/>
      <c r="D746" s="18"/>
      <c r="E746" s="18"/>
      <c r="F746" s="18"/>
    </row>
    <row r="747" spans="2:6" ht="12.75" x14ac:dyDescent="0.2">
      <c r="B747" s="34"/>
      <c r="C747" s="18"/>
      <c r="D747" s="18"/>
      <c r="E747" s="18"/>
      <c r="F747" s="18"/>
    </row>
    <row r="748" spans="2:6" ht="12.75" x14ac:dyDescent="0.2">
      <c r="B748" s="34"/>
      <c r="C748" s="18"/>
      <c r="D748" s="18"/>
      <c r="E748" s="18"/>
      <c r="F748" s="18"/>
    </row>
    <row r="749" spans="2:6" ht="12.75" x14ac:dyDescent="0.2">
      <c r="B749" s="34"/>
      <c r="C749" s="18"/>
      <c r="D749" s="18"/>
      <c r="E749" s="18"/>
      <c r="F749" s="18"/>
    </row>
    <row r="750" spans="2:6" ht="12.75" x14ac:dyDescent="0.2">
      <c r="B750" s="34"/>
      <c r="C750" s="18"/>
      <c r="D750" s="18"/>
      <c r="E750" s="18"/>
      <c r="F750" s="18"/>
    </row>
    <row r="751" spans="2:6" ht="12.75" x14ac:dyDescent="0.2">
      <c r="B751" s="34"/>
      <c r="C751" s="18"/>
      <c r="D751" s="18"/>
      <c r="E751" s="18"/>
      <c r="F751" s="18"/>
    </row>
    <row r="752" spans="2:6" ht="12.75" x14ac:dyDescent="0.2">
      <c r="B752" s="34"/>
      <c r="C752" s="18"/>
      <c r="D752" s="18"/>
      <c r="E752" s="18"/>
      <c r="F752" s="18"/>
    </row>
    <row r="753" spans="2:6" ht="12.75" x14ac:dyDescent="0.2">
      <c r="B753" s="34"/>
      <c r="C753" s="18"/>
      <c r="D753" s="18"/>
      <c r="E753" s="18"/>
      <c r="F753" s="18"/>
    </row>
    <row r="754" spans="2:6" ht="12.75" x14ac:dyDescent="0.2">
      <c r="B754" s="34"/>
      <c r="C754" s="18"/>
      <c r="D754" s="18"/>
      <c r="E754" s="18"/>
      <c r="F754" s="18"/>
    </row>
    <row r="755" spans="2:6" ht="12.75" x14ac:dyDescent="0.2">
      <c r="B755" s="34"/>
      <c r="C755" s="18"/>
      <c r="D755" s="18"/>
      <c r="E755" s="18"/>
      <c r="F755" s="18"/>
    </row>
    <row r="756" spans="2:6" ht="12.75" x14ac:dyDescent="0.2">
      <c r="B756" s="34"/>
      <c r="C756" s="18"/>
      <c r="D756" s="18"/>
      <c r="E756" s="18"/>
      <c r="F756" s="18"/>
    </row>
    <row r="757" spans="2:6" ht="12.75" x14ac:dyDescent="0.2">
      <c r="B757" s="34"/>
      <c r="C757" s="18"/>
      <c r="D757" s="18"/>
      <c r="E757" s="18"/>
      <c r="F757" s="18"/>
    </row>
    <row r="758" spans="2:6" ht="12.75" x14ac:dyDescent="0.2">
      <c r="B758" s="34"/>
      <c r="C758" s="18"/>
      <c r="D758" s="18"/>
      <c r="E758" s="18"/>
      <c r="F758" s="18"/>
    </row>
    <row r="759" spans="2:6" ht="12.75" x14ac:dyDescent="0.2">
      <c r="B759" s="34"/>
      <c r="C759" s="18"/>
      <c r="D759" s="18"/>
      <c r="E759" s="18"/>
      <c r="F759" s="18"/>
    </row>
    <row r="760" spans="2:6" ht="12.75" x14ac:dyDescent="0.2">
      <c r="B760" s="34"/>
      <c r="C760" s="18"/>
      <c r="D760" s="18"/>
      <c r="E760" s="18"/>
      <c r="F760" s="18"/>
    </row>
    <row r="761" spans="2:6" ht="12.75" x14ac:dyDescent="0.2">
      <c r="B761" s="34"/>
      <c r="C761" s="18"/>
      <c r="D761" s="18"/>
      <c r="E761" s="18"/>
      <c r="F761" s="18"/>
    </row>
    <row r="762" spans="2:6" ht="12.75" x14ac:dyDescent="0.2">
      <c r="B762" s="34"/>
      <c r="C762" s="18"/>
      <c r="D762" s="18"/>
      <c r="E762" s="18"/>
      <c r="F762" s="18"/>
    </row>
    <row r="763" spans="2:6" ht="12.75" x14ac:dyDescent="0.2">
      <c r="B763" s="34"/>
      <c r="C763" s="18"/>
      <c r="D763" s="18"/>
      <c r="E763" s="18"/>
      <c r="F763" s="18"/>
    </row>
    <row r="764" spans="2:6" ht="12.75" x14ac:dyDescent="0.2">
      <c r="B764" s="34"/>
      <c r="C764" s="18"/>
      <c r="D764" s="18"/>
      <c r="E764" s="18"/>
      <c r="F764" s="18"/>
    </row>
    <row r="765" spans="2:6" ht="12.75" x14ac:dyDescent="0.2">
      <c r="B765" s="34"/>
      <c r="C765" s="18"/>
      <c r="D765" s="18"/>
      <c r="E765" s="18"/>
      <c r="F765" s="18"/>
    </row>
    <row r="766" spans="2:6" ht="12.75" x14ac:dyDescent="0.2">
      <c r="B766" s="34"/>
      <c r="C766" s="18"/>
      <c r="D766" s="18"/>
      <c r="E766" s="18"/>
      <c r="F766" s="18"/>
    </row>
    <row r="767" spans="2:6" ht="12.75" x14ac:dyDescent="0.2">
      <c r="B767" s="34"/>
      <c r="C767" s="18"/>
      <c r="D767" s="18"/>
      <c r="E767" s="18"/>
      <c r="F767" s="18"/>
    </row>
    <row r="768" spans="2:6" ht="12.75" x14ac:dyDescent="0.2">
      <c r="B768" s="34"/>
      <c r="C768" s="18"/>
      <c r="D768" s="18"/>
      <c r="E768" s="18"/>
      <c r="F768" s="18"/>
    </row>
    <row r="769" spans="2:6" ht="12.75" x14ac:dyDescent="0.2">
      <c r="B769" s="34"/>
      <c r="C769" s="18"/>
      <c r="D769" s="18"/>
      <c r="E769" s="18"/>
      <c r="F769" s="18"/>
    </row>
    <row r="770" spans="2:6" ht="12.75" x14ac:dyDescent="0.2">
      <c r="B770" s="34"/>
      <c r="C770" s="18"/>
      <c r="D770" s="18"/>
      <c r="E770" s="18"/>
      <c r="F770" s="18"/>
    </row>
    <row r="771" spans="2:6" ht="12.75" x14ac:dyDescent="0.2">
      <c r="B771" s="34"/>
      <c r="C771" s="18"/>
      <c r="D771" s="18"/>
      <c r="E771" s="18"/>
      <c r="F771" s="18"/>
    </row>
    <row r="772" spans="2:6" ht="12.75" x14ac:dyDescent="0.2">
      <c r="B772" s="34"/>
      <c r="C772" s="18"/>
      <c r="D772" s="18"/>
      <c r="E772" s="18"/>
      <c r="F772" s="18"/>
    </row>
    <row r="773" spans="2:6" ht="12.75" x14ac:dyDescent="0.2">
      <c r="B773" s="34"/>
      <c r="C773" s="18"/>
      <c r="D773" s="18"/>
      <c r="E773" s="18"/>
      <c r="F773" s="18"/>
    </row>
    <row r="774" spans="2:6" ht="12.75" x14ac:dyDescent="0.2">
      <c r="B774" s="34"/>
      <c r="C774" s="18"/>
      <c r="D774" s="18"/>
      <c r="E774" s="18"/>
      <c r="F774" s="18"/>
    </row>
    <row r="775" spans="2:6" ht="12.75" x14ac:dyDescent="0.2">
      <c r="B775" s="34"/>
      <c r="C775" s="18"/>
      <c r="D775" s="18"/>
      <c r="E775" s="18"/>
      <c r="F775" s="18"/>
    </row>
    <row r="776" spans="2:6" ht="12.75" x14ac:dyDescent="0.2">
      <c r="B776" s="34"/>
      <c r="C776" s="18"/>
      <c r="D776" s="18"/>
      <c r="E776" s="18"/>
      <c r="F776" s="18"/>
    </row>
    <row r="777" spans="2:6" ht="12.75" x14ac:dyDescent="0.2">
      <c r="B777" s="34"/>
      <c r="C777" s="18"/>
      <c r="D777" s="18"/>
      <c r="E777" s="18"/>
      <c r="F777" s="18"/>
    </row>
    <row r="778" spans="2:6" ht="12.75" x14ac:dyDescent="0.2">
      <c r="B778" s="34"/>
      <c r="C778" s="18"/>
      <c r="D778" s="18"/>
      <c r="E778" s="18"/>
      <c r="F778" s="18"/>
    </row>
    <row r="779" spans="2:6" ht="12.75" x14ac:dyDescent="0.2">
      <c r="B779" s="34"/>
      <c r="C779" s="18"/>
      <c r="D779" s="18"/>
      <c r="E779" s="18"/>
      <c r="F779" s="18"/>
    </row>
    <row r="780" spans="2:6" ht="12.75" x14ac:dyDescent="0.2">
      <c r="B780" s="34"/>
      <c r="C780" s="18"/>
      <c r="D780" s="18"/>
      <c r="E780" s="18"/>
      <c r="F780" s="18"/>
    </row>
    <row r="781" spans="2:6" ht="12.75" x14ac:dyDescent="0.2">
      <c r="B781" s="34"/>
      <c r="C781" s="18"/>
      <c r="D781" s="18"/>
      <c r="E781" s="18"/>
      <c r="F781" s="18"/>
    </row>
    <row r="782" spans="2:6" ht="12.75" x14ac:dyDescent="0.2">
      <c r="B782" s="34"/>
      <c r="C782" s="18"/>
      <c r="D782" s="18"/>
      <c r="E782" s="18"/>
      <c r="F782" s="18"/>
    </row>
    <row r="783" spans="2:6" ht="12.75" x14ac:dyDescent="0.2">
      <c r="B783" s="34"/>
      <c r="C783" s="18"/>
      <c r="D783" s="18"/>
      <c r="E783" s="18"/>
      <c r="F783" s="18"/>
    </row>
    <row r="784" spans="2:6" ht="12.75" x14ac:dyDescent="0.2">
      <c r="B784" s="34"/>
      <c r="C784" s="18"/>
      <c r="D784" s="18"/>
      <c r="E784" s="18"/>
      <c r="F784" s="18"/>
    </row>
    <row r="785" spans="2:6" ht="12.75" x14ac:dyDescent="0.2">
      <c r="B785" s="34"/>
      <c r="C785" s="18"/>
      <c r="D785" s="18"/>
      <c r="E785" s="18"/>
      <c r="F785" s="18"/>
    </row>
    <row r="786" spans="2:6" ht="12.75" x14ac:dyDescent="0.2">
      <c r="B786" s="34"/>
      <c r="C786" s="18"/>
      <c r="D786" s="18"/>
      <c r="E786" s="18"/>
      <c r="F786" s="18"/>
    </row>
    <row r="787" spans="2:6" ht="12.75" x14ac:dyDescent="0.2">
      <c r="B787" s="34"/>
      <c r="C787" s="18"/>
      <c r="D787" s="18"/>
      <c r="E787" s="18"/>
      <c r="F787" s="18"/>
    </row>
    <row r="788" spans="2:6" ht="12.75" x14ac:dyDescent="0.2">
      <c r="B788" s="34"/>
      <c r="C788" s="18"/>
      <c r="D788" s="18"/>
      <c r="E788" s="18"/>
      <c r="F788" s="18"/>
    </row>
    <row r="789" spans="2:6" ht="12.75" x14ac:dyDescent="0.2">
      <c r="B789" s="34"/>
      <c r="C789" s="18"/>
      <c r="D789" s="18"/>
      <c r="E789" s="18"/>
      <c r="F789" s="18"/>
    </row>
    <row r="790" spans="2:6" ht="12.75" x14ac:dyDescent="0.2">
      <c r="B790" s="34"/>
      <c r="C790" s="18"/>
      <c r="D790" s="18"/>
      <c r="E790" s="18"/>
      <c r="F790" s="18"/>
    </row>
    <row r="791" spans="2:6" ht="12.75" x14ac:dyDescent="0.2">
      <c r="B791" s="34"/>
      <c r="C791" s="18"/>
      <c r="D791" s="18"/>
      <c r="E791" s="18"/>
      <c r="F791" s="18"/>
    </row>
    <row r="792" spans="2:6" ht="12.75" x14ac:dyDescent="0.2">
      <c r="B792" s="34"/>
      <c r="C792" s="18"/>
      <c r="D792" s="18"/>
      <c r="E792" s="18"/>
      <c r="F792" s="18"/>
    </row>
    <row r="793" spans="2:6" ht="12.75" x14ac:dyDescent="0.2">
      <c r="B793" s="34"/>
      <c r="C793" s="18"/>
      <c r="D793" s="18"/>
      <c r="E793" s="18"/>
      <c r="F793" s="18"/>
    </row>
    <row r="794" spans="2:6" ht="12.75" x14ac:dyDescent="0.2">
      <c r="B794" s="34"/>
      <c r="C794" s="18"/>
      <c r="D794" s="18"/>
      <c r="E794" s="18"/>
      <c r="F794" s="18"/>
    </row>
    <row r="795" spans="2:6" ht="12.75" x14ac:dyDescent="0.2">
      <c r="B795" s="34"/>
      <c r="C795" s="18"/>
      <c r="D795" s="18"/>
      <c r="E795" s="18"/>
      <c r="F795" s="18"/>
    </row>
    <row r="796" spans="2:6" ht="12.75" x14ac:dyDescent="0.2">
      <c r="B796" s="34"/>
      <c r="C796" s="18"/>
      <c r="D796" s="18"/>
      <c r="E796" s="18"/>
      <c r="F796" s="18"/>
    </row>
    <row r="797" spans="2:6" ht="12.75" x14ac:dyDescent="0.2">
      <c r="B797" s="34"/>
      <c r="C797" s="18"/>
      <c r="D797" s="18"/>
      <c r="E797" s="18"/>
      <c r="F797" s="18"/>
    </row>
    <row r="798" spans="2:6" ht="12.75" x14ac:dyDescent="0.2">
      <c r="B798" s="34"/>
      <c r="C798" s="18"/>
      <c r="D798" s="18"/>
      <c r="E798" s="18"/>
      <c r="F798" s="18"/>
    </row>
    <row r="799" spans="2:6" ht="12.75" x14ac:dyDescent="0.2">
      <c r="B799" s="34"/>
      <c r="C799" s="18"/>
      <c r="D799" s="18"/>
      <c r="E799" s="18"/>
      <c r="F799" s="18"/>
    </row>
    <row r="800" spans="2:6" ht="12.75" x14ac:dyDescent="0.2">
      <c r="B800" s="34"/>
      <c r="C800" s="18"/>
      <c r="D800" s="18"/>
      <c r="E800" s="18"/>
      <c r="F800" s="18"/>
    </row>
    <row r="801" spans="2:6" ht="12.75" x14ac:dyDescent="0.2">
      <c r="B801" s="34"/>
      <c r="C801" s="18"/>
      <c r="D801" s="18"/>
      <c r="E801" s="18"/>
      <c r="F801" s="18"/>
    </row>
    <row r="802" spans="2:6" ht="12.75" x14ac:dyDescent="0.2">
      <c r="B802" s="34"/>
      <c r="C802" s="18"/>
      <c r="D802" s="18"/>
      <c r="E802" s="18"/>
      <c r="F802" s="18"/>
    </row>
    <row r="803" spans="2:6" ht="12.75" x14ac:dyDescent="0.2">
      <c r="B803" s="34"/>
      <c r="C803" s="18"/>
      <c r="D803" s="18"/>
      <c r="E803" s="18"/>
      <c r="F803" s="18"/>
    </row>
    <row r="804" spans="2:6" ht="12.75" x14ac:dyDescent="0.2">
      <c r="B804" s="34"/>
      <c r="C804" s="18"/>
      <c r="D804" s="18"/>
      <c r="E804" s="18"/>
      <c r="F804" s="18"/>
    </row>
    <row r="805" spans="2:6" ht="12.75" x14ac:dyDescent="0.2">
      <c r="B805" s="34"/>
      <c r="C805" s="18"/>
      <c r="D805" s="18"/>
      <c r="E805" s="18"/>
      <c r="F805" s="18"/>
    </row>
    <row r="806" spans="2:6" ht="12.75" x14ac:dyDescent="0.2">
      <c r="B806" s="34"/>
      <c r="C806" s="18"/>
      <c r="D806" s="18"/>
      <c r="E806" s="18"/>
      <c r="F806" s="18"/>
    </row>
    <row r="807" spans="2:6" ht="12.75" x14ac:dyDescent="0.2">
      <c r="B807" s="34"/>
      <c r="C807" s="18"/>
      <c r="D807" s="18"/>
      <c r="E807" s="18"/>
      <c r="F807" s="18"/>
    </row>
    <row r="808" spans="2:6" ht="12.75" x14ac:dyDescent="0.2">
      <c r="B808" s="34"/>
      <c r="C808" s="18"/>
      <c r="D808" s="18"/>
      <c r="E808" s="18"/>
      <c r="F808" s="18"/>
    </row>
    <row r="809" spans="2:6" ht="12.75" x14ac:dyDescent="0.2">
      <c r="B809" s="34"/>
      <c r="C809" s="18"/>
      <c r="D809" s="18"/>
      <c r="E809" s="18"/>
      <c r="F809" s="18"/>
    </row>
    <row r="810" spans="2:6" ht="12.75" x14ac:dyDescent="0.2">
      <c r="B810" s="34"/>
      <c r="C810" s="18"/>
      <c r="D810" s="18"/>
      <c r="E810" s="18"/>
      <c r="F810" s="18"/>
    </row>
    <row r="811" spans="2:6" ht="12.75" x14ac:dyDescent="0.2">
      <c r="B811" s="34"/>
      <c r="C811" s="18"/>
      <c r="D811" s="18"/>
      <c r="E811" s="18"/>
      <c r="F811" s="18"/>
    </row>
    <row r="812" spans="2:6" ht="12.75" x14ac:dyDescent="0.2">
      <c r="B812" s="34"/>
      <c r="C812" s="18"/>
      <c r="D812" s="18"/>
      <c r="E812" s="18"/>
      <c r="F812" s="18"/>
    </row>
    <row r="813" spans="2:6" ht="12.75" x14ac:dyDescent="0.2">
      <c r="B813" s="34"/>
      <c r="C813" s="18"/>
      <c r="D813" s="18"/>
      <c r="E813" s="18"/>
      <c r="F813" s="18"/>
    </row>
    <row r="814" spans="2:6" ht="12.75" x14ac:dyDescent="0.2">
      <c r="B814" s="34"/>
      <c r="C814" s="18"/>
      <c r="D814" s="18"/>
      <c r="E814" s="18"/>
      <c r="F814" s="18"/>
    </row>
    <row r="815" spans="2:6" ht="12.75" x14ac:dyDescent="0.2">
      <c r="B815" s="34"/>
      <c r="C815" s="18"/>
      <c r="D815" s="18"/>
      <c r="E815" s="18"/>
      <c r="F815" s="18"/>
    </row>
    <row r="816" spans="2:6" ht="12.75" x14ac:dyDescent="0.2">
      <c r="B816" s="34"/>
      <c r="C816" s="18"/>
      <c r="D816" s="18"/>
      <c r="E816" s="18"/>
      <c r="F816" s="18"/>
    </row>
    <row r="817" spans="2:6" ht="12.75" x14ac:dyDescent="0.2">
      <c r="B817" s="34"/>
      <c r="C817" s="18"/>
      <c r="D817" s="18"/>
      <c r="E817" s="18"/>
      <c r="F817" s="18"/>
    </row>
    <row r="818" spans="2:6" ht="12.75" x14ac:dyDescent="0.2">
      <c r="B818" s="34"/>
      <c r="C818" s="18"/>
      <c r="D818" s="18"/>
      <c r="E818" s="18"/>
      <c r="F818" s="18"/>
    </row>
    <row r="819" spans="2:6" ht="12.75" x14ac:dyDescent="0.2">
      <c r="B819" s="34"/>
      <c r="C819" s="18"/>
      <c r="D819" s="18"/>
      <c r="E819" s="18"/>
      <c r="F819" s="18"/>
    </row>
    <row r="820" spans="2:6" ht="12.75" x14ac:dyDescent="0.2">
      <c r="B820" s="34"/>
      <c r="C820" s="18"/>
      <c r="D820" s="18"/>
      <c r="E820" s="18"/>
      <c r="F820" s="18"/>
    </row>
    <row r="821" spans="2:6" ht="12.75" x14ac:dyDescent="0.2">
      <c r="B821" s="34"/>
      <c r="C821" s="18"/>
      <c r="D821" s="18"/>
      <c r="E821" s="18"/>
      <c r="F821" s="18"/>
    </row>
    <row r="822" spans="2:6" ht="12.75" x14ac:dyDescent="0.2">
      <c r="B822" s="34"/>
      <c r="C822" s="18"/>
      <c r="D822" s="18"/>
      <c r="E822" s="18"/>
      <c r="F822" s="18"/>
    </row>
    <row r="823" spans="2:6" ht="12.75" x14ac:dyDescent="0.2">
      <c r="B823" s="34"/>
      <c r="C823" s="18"/>
      <c r="D823" s="18"/>
      <c r="E823" s="18"/>
      <c r="F823" s="18"/>
    </row>
    <row r="824" spans="2:6" ht="12.75" x14ac:dyDescent="0.2">
      <c r="B824" s="34"/>
      <c r="C824" s="18"/>
      <c r="D824" s="18"/>
      <c r="E824" s="18"/>
      <c r="F824" s="18"/>
    </row>
    <row r="825" spans="2:6" ht="12.75" x14ac:dyDescent="0.2">
      <c r="B825" s="34"/>
      <c r="C825" s="18"/>
      <c r="D825" s="18"/>
      <c r="E825" s="18"/>
      <c r="F825" s="18"/>
    </row>
    <row r="826" spans="2:6" ht="12.75" x14ac:dyDescent="0.2">
      <c r="B826" s="34"/>
      <c r="C826" s="18"/>
      <c r="D826" s="18"/>
      <c r="E826" s="18"/>
      <c r="F826" s="18"/>
    </row>
    <row r="827" spans="2:6" ht="12.75" x14ac:dyDescent="0.2">
      <c r="B827" s="34"/>
      <c r="C827" s="18"/>
      <c r="D827" s="18"/>
      <c r="E827" s="18"/>
      <c r="F827" s="18"/>
    </row>
    <row r="828" spans="2:6" ht="12.75" x14ac:dyDescent="0.2">
      <c r="B828" s="34"/>
      <c r="C828" s="18"/>
      <c r="D828" s="18"/>
      <c r="E828" s="18"/>
      <c r="F828" s="18"/>
    </row>
    <row r="829" spans="2:6" ht="12.75" x14ac:dyDescent="0.2">
      <c r="B829" s="34"/>
      <c r="C829" s="18"/>
      <c r="D829" s="18"/>
      <c r="E829" s="18"/>
      <c r="F829" s="18"/>
    </row>
    <row r="830" spans="2:6" ht="12.75" x14ac:dyDescent="0.2">
      <c r="B830" s="34"/>
      <c r="C830" s="18"/>
      <c r="D830" s="18"/>
      <c r="E830" s="18"/>
      <c r="F830" s="18"/>
    </row>
    <row r="831" spans="2:6" ht="12.75" x14ac:dyDescent="0.2">
      <c r="B831" s="34"/>
      <c r="C831" s="18"/>
      <c r="D831" s="18"/>
      <c r="E831" s="18"/>
      <c r="F831" s="18"/>
    </row>
    <row r="832" spans="2:6" ht="12.75" x14ac:dyDescent="0.2">
      <c r="B832" s="34"/>
      <c r="C832" s="18"/>
      <c r="D832" s="18"/>
      <c r="E832" s="18"/>
      <c r="F832" s="18"/>
    </row>
    <row r="833" spans="2:6" ht="12.75" x14ac:dyDescent="0.2">
      <c r="B833" s="34"/>
      <c r="C833" s="18"/>
      <c r="D833" s="18"/>
      <c r="E833" s="18"/>
      <c r="F833" s="18"/>
    </row>
    <row r="834" spans="2:6" ht="12.75" x14ac:dyDescent="0.2">
      <c r="B834" s="34"/>
      <c r="C834" s="18"/>
      <c r="D834" s="18"/>
      <c r="E834" s="18"/>
      <c r="F834" s="18"/>
    </row>
    <row r="835" spans="2:6" ht="12.75" x14ac:dyDescent="0.2">
      <c r="B835" s="34"/>
      <c r="C835" s="18"/>
      <c r="D835" s="18"/>
      <c r="E835" s="18"/>
      <c r="F835" s="18"/>
    </row>
    <row r="836" spans="2:6" ht="12.75" x14ac:dyDescent="0.2">
      <c r="B836" s="34"/>
      <c r="C836" s="18"/>
      <c r="D836" s="18"/>
      <c r="E836" s="18"/>
      <c r="F836" s="18"/>
    </row>
    <row r="837" spans="2:6" ht="12.75" x14ac:dyDescent="0.2">
      <c r="B837" s="34"/>
      <c r="C837" s="18"/>
      <c r="D837" s="18"/>
      <c r="E837" s="18"/>
      <c r="F837" s="18"/>
    </row>
    <row r="838" spans="2:6" ht="12.75" x14ac:dyDescent="0.2">
      <c r="B838" s="34"/>
      <c r="C838" s="18"/>
      <c r="D838" s="18"/>
      <c r="E838" s="18"/>
      <c r="F838" s="18"/>
    </row>
    <row r="839" spans="2:6" ht="12.75" x14ac:dyDescent="0.2">
      <c r="B839" s="34"/>
      <c r="C839" s="18"/>
      <c r="D839" s="18"/>
      <c r="E839" s="18"/>
      <c r="F839" s="18"/>
    </row>
    <row r="840" spans="2:6" ht="12.75" x14ac:dyDescent="0.2">
      <c r="B840" s="34"/>
      <c r="C840" s="18"/>
      <c r="D840" s="18"/>
      <c r="E840" s="18"/>
      <c r="F840" s="18"/>
    </row>
    <row r="841" spans="2:6" ht="12.75" x14ac:dyDescent="0.2">
      <c r="B841" s="34"/>
      <c r="C841" s="18"/>
      <c r="D841" s="18"/>
      <c r="E841" s="18"/>
      <c r="F841" s="18"/>
    </row>
    <row r="842" spans="2:6" ht="12.75" x14ac:dyDescent="0.2">
      <c r="B842" s="34"/>
      <c r="C842" s="18"/>
      <c r="D842" s="18"/>
      <c r="E842" s="18"/>
      <c r="F842" s="18"/>
    </row>
    <row r="843" spans="2:6" ht="12.75" x14ac:dyDescent="0.2">
      <c r="B843" s="34"/>
      <c r="C843" s="18"/>
      <c r="D843" s="18"/>
      <c r="E843" s="18"/>
      <c r="F843" s="18"/>
    </row>
    <row r="844" spans="2:6" ht="12.75" x14ac:dyDescent="0.2">
      <c r="B844" s="34"/>
      <c r="C844" s="18"/>
      <c r="D844" s="18"/>
      <c r="E844" s="18"/>
      <c r="F844" s="18"/>
    </row>
    <row r="845" spans="2:6" ht="12.75" x14ac:dyDescent="0.2">
      <c r="B845" s="34"/>
      <c r="C845" s="18"/>
      <c r="D845" s="18"/>
      <c r="E845" s="18"/>
      <c r="F845" s="18"/>
    </row>
    <row r="846" spans="2:6" ht="12.75" x14ac:dyDescent="0.2">
      <c r="B846" s="34"/>
      <c r="C846" s="18"/>
      <c r="D846" s="18"/>
      <c r="E846" s="18"/>
      <c r="F846" s="18"/>
    </row>
    <row r="847" spans="2:6" ht="12.75" x14ac:dyDescent="0.2">
      <c r="B847" s="34"/>
      <c r="C847" s="18"/>
      <c r="D847" s="18"/>
      <c r="E847" s="18"/>
      <c r="F847" s="18"/>
    </row>
    <row r="848" spans="2:6" ht="12.75" x14ac:dyDescent="0.2">
      <c r="B848" s="34"/>
      <c r="C848" s="18"/>
      <c r="D848" s="18"/>
      <c r="E848" s="18"/>
      <c r="F848" s="18"/>
    </row>
    <row r="849" spans="2:6" ht="12.75" x14ac:dyDescent="0.2">
      <c r="B849" s="34"/>
      <c r="C849" s="18"/>
      <c r="D849" s="18"/>
      <c r="E849" s="18"/>
      <c r="F849" s="18"/>
    </row>
    <row r="850" spans="2:6" ht="12.75" x14ac:dyDescent="0.2">
      <c r="B850" s="34"/>
      <c r="C850" s="18"/>
      <c r="D850" s="18"/>
      <c r="E850" s="18"/>
      <c r="F850" s="18"/>
    </row>
    <row r="851" spans="2:6" ht="12.75" x14ac:dyDescent="0.2">
      <c r="B851" s="34"/>
      <c r="C851" s="18"/>
      <c r="D851" s="18"/>
      <c r="E851" s="18"/>
      <c r="F851" s="18"/>
    </row>
    <row r="852" spans="2:6" ht="12.75" x14ac:dyDescent="0.2">
      <c r="B852" s="34"/>
      <c r="C852" s="18"/>
      <c r="D852" s="18"/>
      <c r="E852" s="18"/>
      <c r="F852" s="18"/>
    </row>
    <row r="853" spans="2:6" ht="12.75" x14ac:dyDescent="0.2">
      <c r="B853" s="34"/>
      <c r="C853" s="18"/>
      <c r="D853" s="18"/>
      <c r="E853" s="18"/>
      <c r="F853" s="18"/>
    </row>
    <row r="854" spans="2:6" ht="12.75" x14ac:dyDescent="0.2">
      <c r="B854" s="34"/>
      <c r="C854" s="18"/>
      <c r="D854" s="18"/>
      <c r="E854" s="18"/>
      <c r="F854" s="18"/>
    </row>
    <row r="855" spans="2:6" ht="12.75" x14ac:dyDescent="0.2">
      <c r="B855" s="34"/>
      <c r="C855" s="18"/>
      <c r="D855" s="18"/>
      <c r="E855" s="18"/>
      <c r="F855" s="18"/>
    </row>
    <row r="856" spans="2:6" ht="12.75" x14ac:dyDescent="0.2">
      <c r="B856" s="34"/>
      <c r="C856" s="18"/>
      <c r="D856" s="18"/>
      <c r="E856" s="18"/>
      <c r="F856" s="18"/>
    </row>
    <row r="857" spans="2:6" ht="12.75" x14ac:dyDescent="0.2">
      <c r="B857" s="34"/>
      <c r="C857" s="18"/>
      <c r="D857" s="18"/>
      <c r="E857" s="18"/>
      <c r="F857" s="18"/>
    </row>
    <row r="858" spans="2:6" ht="12.75" x14ac:dyDescent="0.2">
      <c r="B858" s="34"/>
      <c r="C858" s="18"/>
      <c r="D858" s="18"/>
      <c r="E858" s="18"/>
      <c r="F858" s="18"/>
    </row>
    <row r="859" spans="2:6" ht="12.75" x14ac:dyDescent="0.2">
      <c r="B859" s="34"/>
      <c r="C859" s="18"/>
      <c r="D859" s="18"/>
      <c r="E859" s="18"/>
      <c r="F859" s="18"/>
    </row>
    <row r="860" spans="2:6" ht="12.75" x14ac:dyDescent="0.2">
      <c r="B860" s="34"/>
      <c r="C860" s="18"/>
      <c r="D860" s="18"/>
      <c r="E860" s="18"/>
      <c r="F860" s="18"/>
    </row>
    <row r="861" spans="2:6" ht="12.75" x14ac:dyDescent="0.2">
      <c r="B861" s="34"/>
      <c r="C861" s="18"/>
      <c r="D861" s="18"/>
      <c r="E861" s="18"/>
      <c r="F861" s="18"/>
    </row>
    <row r="862" spans="2:6" ht="12.75" x14ac:dyDescent="0.2">
      <c r="B862" s="34"/>
      <c r="C862" s="18"/>
      <c r="D862" s="18"/>
      <c r="E862" s="18"/>
      <c r="F862" s="18"/>
    </row>
    <row r="863" spans="2:6" ht="12.75" x14ac:dyDescent="0.2">
      <c r="B863" s="34"/>
      <c r="C863" s="18"/>
      <c r="D863" s="18"/>
      <c r="E863" s="18"/>
      <c r="F863" s="18"/>
    </row>
    <row r="864" spans="2:6" ht="12.75" x14ac:dyDescent="0.2">
      <c r="B864" s="34"/>
      <c r="C864" s="18"/>
      <c r="D864" s="18"/>
      <c r="E864" s="18"/>
      <c r="F864" s="18"/>
    </row>
    <row r="865" spans="2:6" ht="12.75" x14ac:dyDescent="0.2">
      <c r="B865" s="34"/>
      <c r="C865" s="18"/>
      <c r="D865" s="18"/>
      <c r="E865" s="18"/>
      <c r="F865" s="18"/>
    </row>
    <row r="866" spans="2:6" ht="12.75" x14ac:dyDescent="0.2">
      <c r="B866" s="34"/>
      <c r="C866" s="18"/>
      <c r="D866" s="18"/>
      <c r="E866" s="18"/>
      <c r="F866" s="18"/>
    </row>
    <row r="867" spans="2:6" ht="12.75" x14ac:dyDescent="0.2">
      <c r="B867" s="34"/>
      <c r="C867" s="18"/>
      <c r="D867" s="18"/>
      <c r="E867" s="18"/>
      <c r="F867" s="18"/>
    </row>
    <row r="868" spans="2:6" ht="12.75" x14ac:dyDescent="0.2">
      <c r="B868" s="34"/>
      <c r="C868" s="18"/>
      <c r="D868" s="18"/>
      <c r="E868" s="18"/>
      <c r="F868" s="18"/>
    </row>
    <row r="869" spans="2:6" ht="12.75" x14ac:dyDescent="0.2">
      <c r="B869" s="34"/>
      <c r="C869" s="18"/>
      <c r="D869" s="18"/>
      <c r="E869" s="18"/>
      <c r="F869" s="18"/>
    </row>
    <row r="870" spans="2:6" ht="12.75" x14ac:dyDescent="0.2">
      <c r="B870" s="34"/>
      <c r="C870" s="18"/>
      <c r="D870" s="18"/>
      <c r="E870" s="18"/>
      <c r="F870" s="18"/>
    </row>
    <row r="871" spans="2:6" ht="12.75" x14ac:dyDescent="0.2">
      <c r="B871" s="34"/>
      <c r="C871" s="18"/>
      <c r="D871" s="18"/>
      <c r="E871" s="18"/>
      <c r="F871" s="18"/>
    </row>
    <row r="872" spans="2:6" ht="12.75" x14ac:dyDescent="0.2">
      <c r="B872" s="34"/>
      <c r="C872" s="18"/>
      <c r="D872" s="18"/>
      <c r="E872" s="18"/>
      <c r="F872" s="18"/>
    </row>
    <row r="873" spans="2:6" ht="12.75" x14ac:dyDescent="0.2">
      <c r="B873" s="34"/>
      <c r="C873" s="18"/>
      <c r="D873" s="18"/>
      <c r="E873" s="18"/>
      <c r="F873" s="18"/>
    </row>
    <row r="874" spans="2:6" ht="12.75" x14ac:dyDescent="0.2">
      <c r="B874" s="34"/>
      <c r="C874" s="18"/>
      <c r="D874" s="18"/>
      <c r="E874" s="18"/>
      <c r="F874" s="18"/>
    </row>
    <row r="875" spans="2:6" ht="12.75" x14ac:dyDescent="0.2">
      <c r="B875" s="34"/>
      <c r="C875" s="18"/>
      <c r="D875" s="18"/>
      <c r="E875" s="18"/>
      <c r="F875" s="18"/>
    </row>
    <row r="876" spans="2:6" ht="12.75" x14ac:dyDescent="0.2">
      <c r="B876" s="34"/>
      <c r="C876" s="18"/>
      <c r="D876" s="18"/>
      <c r="E876" s="18"/>
      <c r="F876" s="18"/>
    </row>
    <row r="877" spans="2:6" ht="12.75" x14ac:dyDescent="0.2">
      <c r="B877" s="34"/>
      <c r="C877" s="18"/>
      <c r="D877" s="18"/>
      <c r="E877" s="18"/>
      <c r="F877" s="18"/>
    </row>
    <row r="878" spans="2:6" ht="12.75" x14ac:dyDescent="0.2">
      <c r="B878" s="34"/>
      <c r="C878" s="18"/>
      <c r="D878" s="18"/>
      <c r="E878" s="18"/>
      <c r="F878" s="18"/>
    </row>
    <row r="879" spans="2:6" ht="12.75" x14ac:dyDescent="0.2">
      <c r="B879" s="34"/>
      <c r="C879" s="18"/>
      <c r="D879" s="18"/>
      <c r="E879" s="18"/>
      <c r="F879" s="18"/>
    </row>
    <row r="880" spans="2:6" ht="12.75" x14ac:dyDescent="0.2">
      <c r="B880" s="34"/>
      <c r="C880" s="18"/>
      <c r="D880" s="18"/>
      <c r="E880" s="18"/>
      <c r="F880" s="18"/>
    </row>
    <row r="881" spans="2:6" ht="12.75" x14ac:dyDescent="0.2">
      <c r="B881" s="34"/>
      <c r="C881" s="18"/>
      <c r="D881" s="18"/>
      <c r="E881" s="18"/>
      <c r="F881" s="18"/>
    </row>
    <row r="882" spans="2:6" ht="12.75" x14ac:dyDescent="0.2">
      <c r="B882" s="34"/>
      <c r="C882" s="18"/>
      <c r="D882" s="18"/>
      <c r="E882" s="18"/>
      <c r="F882" s="18"/>
    </row>
    <row r="883" spans="2:6" ht="12.75" x14ac:dyDescent="0.2">
      <c r="B883" s="34"/>
      <c r="C883" s="18"/>
      <c r="D883" s="18"/>
      <c r="E883" s="18"/>
      <c r="F883" s="18"/>
    </row>
    <row r="884" spans="2:6" ht="12.75" x14ac:dyDescent="0.2">
      <c r="B884" s="34"/>
      <c r="C884" s="18"/>
      <c r="D884" s="18"/>
      <c r="E884" s="18"/>
      <c r="F884" s="18"/>
    </row>
    <row r="885" spans="2:6" ht="12.75" x14ac:dyDescent="0.2">
      <c r="B885" s="34"/>
      <c r="C885" s="18"/>
      <c r="D885" s="18"/>
      <c r="E885" s="18"/>
      <c r="F885" s="18"/>
    </row>
    <row r="886" spans="2:6" ht="12.75" x14ac:dyDescent="0.2">
      <c r="B886" s="34"/>
      <c r="C886" s="18"/>
      <c r="D886" s="18"/>
      <c r="E886" s="18"/>
      <c r="F886" s="18"/>
    </row>
    <row r="887" spans="2:6" ht="12.75" x14ac:dyDescent="0.2">
      <c r="B887" s="34"/>
      <c r="C887" s="18"/>
      <c r="D887" s="18"/>
      <c r="E887" s="18"/>
      <c r="F887" s="18"/>
    </row>
    <row r="888" spans="2:6" ht="12.75" x14ac:dyDescent="0.2">
      <c r="B888" s="34"/>
      <c r="C888" s="18"/>
      <c r="D888" s="18"/>
      <c r="E888" s="18"/>
      <c r="F888" s="18"/>
    </row>
    <row r="889" spans="2:6" ht="12.75" x14ac:dyDescent="0.2">
      <c r="B889" s="34"/>
      <c r="C889" s="18"/>
      <c r="D889" s="18"/>
      <c r="E889" s="18"/>
      <c r="F889" s="18"/>
    </row>
    <row r="890" spans="2:6" ht="12.75" x14ac:dyDescent="0.2">
      <c r="B890" s="34"/>
      <c r="C890" s="18"/>
      <c r="D890" s="18"/>
      <c r="E890" s="18"/>
      <c r="F890" s="18"/>
    </row>
    <row r="891" spans="2:6" ht="12.75" x14ac:dyDescent="0.2">
      <c r="B891" s="34"/>
      <c r="C891" s="18"/>
      <c r="D891" s="18"/>
      <c r="E891" s="18"/>
      <c r="F891" s="18"/>
    </row>
    <row r="892" spans="2:6" ht="12.75" x14ac:dyDescent="0.2">
      <c r="B892" s="34"/>
      <c r="C892" s="18"/>
      <c r="D892" s="18"/>
      <c r="E892" s="18"/>
      <c r="F892" s="18"/>
    </row>
    <row r="893" spans="2:6" ht="12.75" x14ac:dyDescent="0.2">
      <c r="B893" s="34"/>
      <c r="C893" s="18"/>
      <c r="D893" s="18"/>
      <c r="E893" s="18"/>
      <c r="F893" s="18"/>
    </row>
    <row r="894" spans="2:6" ht="12.75" x14ac:dyDescent="0.2">
      <c r="B894" s="34"/>
      <c r="C894" s="18"/>
      <c r="D894" s="18"/>
      <c r="E894" s="18"/>
      <c r="F894" s="18"/>
    </row>
    <row r="895" spans="2:6" ht="12.75" x14ac:dyDescent="0.2">
      <c r="B895" s="34"/>
      <c r="C895" s="18"/>
      <c r="D895" s="18"/>
      <c r="E895" s="18"/>
      <c r="F895" s="18"/>
    </row>
    <row r="896" spans="2:6" ht="12.75" x14ac:dyDescent="0.2">
      <c r="B896" s="34"/>
      <c r="C896" s="18"/>
      <c r="D896" s="18"/>
      <c r="E896" s="18"/>
      <c r="F896" s="18"/>
    </row>
    <row r="897" spans="2:6" ht="12.75" x14ac:dyDescent="0.2">
      <c r="B897" s="34"/>
      <c r="C897" s="18"/>
      <c r="D897" s="18"/>
      <c r="E897" s="18"/>
      <c r="F897" s="18"/>
    </row>
    <row r="898" spans="2:6" ht="12.75" x14ac:dyDescent="0.2">
      <c r="B898" s="34"/>
      <c r="C898" s="18"/>
      <c r="D898" s="18"/>
      <c r="E898" s="18"/>
      <c r="F898" s="18"/>
    </row>
    <row r="899" spans="2:6" ht="12.75" x14ac:dyDescent="0.2">
      <c r="B899" s="34"/>
      <c r="C899" s="18"/>
      <c r="D899" s="18"/>
      <c r="E899" s="18"/>
      <c r="F899" s="18"/>
    </row>
    <row r="900" spans="2:6" ht="12.75" x14ac:dyDescent="0.2">
      <c r="B900" s="34"/>
      <c r="C900" s="18"/>
      <c r="D900" s="18"/>
      <c r="E900" s="18"/>
      <c r="F900" s="18"/>
    </row>
    <row r="901" spans="2:6" ht="12.75" x14ac:dyDescent="0.2">
      <c r="B901" s="34"/>
      <c r="C901" s="18"/>
      <c r="D901" s="18"/>
      <c r="E901" s="18"/>
      <c r="F901" s="18"/>
    </row>
    <row r="902" spans="2:6" ht="12.75" x14ac:dyDescent="0.2">
      <c r="B902" s="34"/>
      <c r="C902" s="18"/>
      <c r="D902" s="18"/>
      <c r="E902" s="18"/>
      <c r="F902" s="18"/>
    </row>
    <row r="903" spans="2:6" ht="12.75" x14ac:dyDescent="0.2">
      <c r="B903" s="34"/>
      <c r="C903" s="18"/>
      <c r="D903" s="18"/>
      <c r="E903" s="18"/>
      <c r="F903" s="18"/>
    </row>
    <row r="904" spans="2:6" ht="12.75" x14ac:dyDescent="0.2">
      <c r="B904" s="34"/>
      <c r="C904" s="18"/>
      <c r="D904" s="18"/>
      <c r="E904" s="18"/>
      <c r="F904" s="18"/>
    </row>
    <row r="905" spans="2:6" ht="12.75" x14ac:dyDescent="0.2">
      <c r="B905" s="34"/>
      <c r="C905" s="18"/>
      <c r="D905" s="18"/>
      <c r="E905" s="18"/>
      <c r="F905" s="18"/>
    </row>
    <row r="906" spans="2:6" ht="12.75" x14ac:dyDescent="0.2">
      <c r="B906" s="34"/>
      <c r="C906" s="18"/>
      <c r="D906" s="18"/>
      <c r="E906" s="18"/>
      <c r="F906" s="18"/>
    </row>
    <row r="907" spans="2:6" ht="12.75" x14ac:dyDescent="0.2">
      <c r="B907" s="34"/>
      <c r="C907" s="18"/>
      <c r="D907" s="18"/>
      <c r="E907" s="18"/>
      <c r="F907" s="18"/>
    </row>
    <row r="908" spans="2:6" ht="12.75" x14ac:dyDescent="0.2">
      <c r="B908" s="34"/>
      <c r="C908" s="18"/>
      <c r="D908" s="18"/>
      <c r="E908" s="18"/>
      <c r="F908" s="18"/>
    </row>
    <row r="909" spans="2:6" ht="12.75" x14ac:dyDescent="0.2">
      <c r="B909" s="34"/>
      <c r="C909" s="18"/>
      <c r="D909" s="18"/>
      <c r="E909" s="18"/>
      <c r="F909" s="18"/>
    </row>
    <row r="910" spans="2:6" ht="12.75" x14ac:dyDescent="0.2">
      <c r="B910" s="34"/>
      <c r="C910" s="18"/>
      <c r="D910" s="18"/>
      <c r="E910" s="18"/>
      <c r="F910" s="18"/>
    </row>
    <row r="911" spans="2:6" ht="12.75" x14ac:dyDescent="0.2">
      <c r="B911" s="34"/>
      <c r="C911" s="18"/>
      <c r="D911" s="18"/>
      <c r="E911" s="18"/>
      <c r="F911" s="18"/>
    </row>
    <row r="912" spans="2:6" ht="12.75" x14ac:dyDescent="0.2">
      <c r="B912" s="34"/>
      <c r="C912" s="18"/>
      <c r="D912" s="18"/>
      <c r="E912" s="18"/>
      <c r="F912" s="18"/>
    </row>
    <row r="913" spans="2:6" ht="12.75" x14ac:dyDescent="0.2">
      <c r="B913" s="34"/>
      <c r="C913" s="18"/>
      <c r="D913" s="18"/>
      <c r="E913" s="18"/>
      <c r="F913" s="18"/>
    </row>
    <row r="914" spans="2:6" ht="12.75" x14ac:dyDescent="0.2">
      <c r="B914" s="34"/>
      <c r="C914" s="18"/>
      <c r="D914" s="18"/>
      <c r="E914" s="18"/>
      <c r="F914" s="18"/>
    </row>
    <row r="915" spans="2:6" ht="12.75" x14ac:dyDescent="0.2">
      <c r="B915" s="34"/>
      <c r="C915" s="18"/>
      <c r="D915" s="18"/>
      <c r="E915" s="18"/>
      <c r="F915" s="18"/>
    </row>
    <row r="916" spans="2:6" ht="12.75" x14ac:dyDescent="0.2">
      <c r="B916" s="34"/>
      <c r="C916" s="18"/>
      <c r="D916" s="18"/>
      <c r="E916" s="18"/>
      <c r="F916" s="18"/>
    </row>
    <row r="917" spans="2:6" ht="12.75" x14ac:dyDescent="0.2">
      <c r="B917" s="34"/>
      <c r="C917" s="18"/>
      <c r="D917" s="18"/>
      <c r="E917" s="18"/>
      <c r="F917" s="18"/>
    </row>
    <row r="918" spans="2:6" ht="12.75" x14ac:dyDescent="0.2">
      <c r="B918" s="34"/>
      <c r="C918" s="18"/>
      <c r="D918" s="18"/>
      <c r="E918" s="18"/>
      <c r="F918" s="18"/>
    </row>
    <row r="919" spans="2:6" ht="12.75" x14ac:dyDescent="0.2">
      <c r="B919" s="34"/>
      <c r="C919" s="18"/>
      <c r="D919" s="18"/>
      <c r="E919" s="18"/>
      <c r="F919" s="18"/>
    </row>
    <row r="920" spans="2:6" ht="12.75" x14ac:dyDescent="0.2">
      <c r="B920" s="34"/>
      <c r="C920" s="18"/>
      <c r="D920" s="18"/>
      <c r="E920" s="18"/>
      <c r="F920" s="18"/>
    </row>
    <row r="921" spans="2:6" ht="12.75" x14ac:dyDescent="0.2">
      <c r="B921" s="34"/>
      <c r="C921" s="18"/>
      <c r="D921" s="18"/>
      <c r="E921" s="18"/>
      <c r="F921" s="18"/>
    </row>
    <row r="922" spans="2:6" ht="12.75" x14ac:dyDescent="0.2">
      <c r="B922" s="34"/>
      <c r="C922" s="18"/>
      <c r="D922" s="18"/>
      <c r="E922" s="18"/>
      <c r="F922" s="18"/>
    </row>
    <row r="923" spans="2:6" ht="12.75" x14ac:dyDescent="0.2">
      <c r="B923" s="34"/>
      <c r="C923" s="18"/>
      <c r="D923" s="18"/>
      <c r="E923" s="18"/>
      <c r="F923" s="18"/>
    </row>
    <row r="924" spans="2:6" ht="12.75" x14ac:dyDescent="0.2">
      <c r="B924" s="34"/>
      <c r="C924" s="18"/>
      <c r="D924" s="18"/>
      <c r="E924" s="18"/>
      <c r="F924" s="18"/>
    </row>
    <row r="925" spans="2:6" ht="12.75" x14ac:dyDescent="0.2">
      <c r="B925" s="34"/>
      <c r="C925" s="18"/>
      <c r="D925" s="18"/>
      <c r="E925" s="18"/>
      <c r="F925" s="18"/>
    </row>
    <row r="926" spans="2:6" ht="12.75" x14ac:dyDescent="0.2">
      <c r="B926" s="34"/>
      <c r="C926" s="18"/>
      <c r="D926" s="18"/>
      <c r="E926" s="18"/>
      <c r="F926" s="18"/>
    </row>
    <row r="927" spans="2:6" ht="12.75" x14ac:dyDescent="0.2">
      <c r="B927" s="34"/>
      <c r="C927" s="18"/>
      <c r="D927" s="18"/>
      <c r="E927" s="18"/>
      <c r="F927" s="18"/>
    </row>
    <row r="928" spans="2:6" ht="12.75" x14ac:dyDescent="0.2">
      <c r="B928" s="34"/>
      <c r="C928" s="18"/>
      <c r="D928" s="18"/>
      <c r="E928" s="18"/>
      <c r="F928" s="18"/>
    </row>
    <row r="929" spans="2:6" ht="12.75" x14ac:dyDescent="0.2">
      <c r="B929" s="34"/>
      <c r="C929" s="18"/>
      <c r="D929" s="18"/>
      <c r="E929" s="18"/>
      <c r="F929" s="18"/>
    </row>
    <row r="930" spans="2:6" ht="12.75" x14ac:dyDescent="0.2">
      <c r="B930" s="34"/>
      <c r="C930" s="18"/>
      <c r="D930" s="18"/>
      <c r="E930" s="18"/>
      <c r="F930" s="18"/>
    </row>
    <row r="931" spans="2:6" ht="12.75" x14ac:dyDescent="0.2">
      <c r="B931" s="34"/>
      <c r="C931" s="18"/>
      <c r="D931" s="18"/>
      <c r="E931" s="18"/>
      <c r="F931" s="18"/>
    </row>
    <row r="932" spans="2:6" ht="12.75" x14ac:dyDescent="0.2">
      <c r="B932" s="34"/>
      <c r="C932" s="18"/>
      <c r="D932" s="18"/>
      <c r="E932" s="18"/>
      <c r="F932" s="18"/>
    </row>
    <row r="933" spans="2:6" ht="12.75" x14ac:dyDescent="0.2">
      <c r="B933" s="34"/>
      <c r="C933" s="18"/>
      <c r="D933" s="18"/>
      <c r="E933" s="18"/>
      <c r="F933" s="18"/>
    </row>
    <row r="934" spans="2:6" ht="12.75" x14ac:dyDescent="0.2">
      <c r="B934" s="34"/>
      <c r="C934" s="18"/>
      <c r="D934" s="18"/>
      <c r="E934" s="18"/>
      <c r="F934" s="18"/>
    </row>
    <row r="935" spans="2:6" ht="12.75" x14ac:dyDescent="0.2">
      <c r="B935" s="34"/>
      <c r="C935" s="18"/>
      <c r="D935" s="18"/>
      <c r="E935" s="18"/>
      <c r="F935" s="18"/>
    </row>
    <row r="936" spans="2:6" ht="12.75" x14ac:dyDescent="0.2">
      <c r="B936" s="34"/>
      <c r="C936" s="18"/>
      <c r="D936" s="18"/>
      <c r="E936" s="18"/>
      <c r="F936" s="18"/>
    </row>
    <row r="937" spans="2:6" ht="12.75" x14ac:dyDescent="0.2">
      <c r="B937" s="34"/>
      <c r="C937" s="18"/>
      <c r="D937" s="18"/>
      <c r="E937" s="18"/>
      <c r="F937" s="18"/>
    </row>
    <row r="938" spans="2:6" ht="12.75" x14ac:dyDescent="0.2">
      <c r="B938" s="34"/>
      <c r="C938" s="18"/>
      <c r="D938" s="18"/>
      <c r="E938" s="18"/>
      <c r="F938" s="18"/>
    </row>
    <row r="939" spans="2:6" ht="12.75" x14ac:dyDescent="0.2">
      <c r="B939" s="34"/>
      <c r="C939" s="18"/>
      <c r="D939" s="18"/>
      <c r="E939" s="18"/>
      <c r="F939" s="18"/>
    </row>
    <row r="940" spans="2:6" ht="12.75" x14ac:dyDescent="0.2">
      <c r="B940" s="34"/>
      <c r="C940" s="18"/>
      <c r="D940" s="18"/>
      <c r="E940" s="18"/>
      <c r="F940" s="18"/>
    </row>
    <row r="941" spans="2:6" ht="12.75" x14ac:dyDescent="0.2">
      <c r="B941" s="34"/>
      <c r="C941" s="18"/>
      <c r="D941" s="18"/>
      <c r="E941" s="18"/>
      <c r="F941" s="18"/>
    </row>
    <row r="942" spans="2:6" ht="12.75" x14ac:dyDescent="0.2">
      <c r="B942" s="34"/>
      <c r="C942" s="18"/>
      <c r="D942" s="18"/>
      <c r="E942" s="18"/>
      <c r="F942" s="18"/>
    </row>
    <row r="943" spans="2:6" ht="12.75" x14ac:dyDescent="0.2">
      <c r="B943" s="34"/>
      <c r="C943" s="18"/>
      <c r="D943" s="18"/>
      <c r="E943" s="18"/>
      <c r="F943" s="18"/>
    </row>
    <row r="944" spans="2:6" ht="12.75" x14ac:dyDescent="0.2">
      <c r="B944" s="34"/>
      <c r="C944" s="18"/>
      <c r="D944" s="18"/>
      <c r="E944" s="18"/>
      <c r="F944" s="18"/>
    </row>
    <row r="945" spans="2:6" ht="12.75" x14ac:dyDescent="0.2">
      <c r="B945" s="34"/>
      <c r="C945" s="18"/>
      <c r="D945" s="18"/>
      <c r="E945" s="18"/>
      <c r="F945" s="18"/>
    </row>
    <row r="946" spans="2:6" ht="12.75" x14ac:dyDescent="0.2">
      <c r="B946" s="34"/>
      <c r="C946" s="18"/>
      <c r="D946" s="18"/>
      <c r="E946" s="18"/>
      <c r="F946" s="18"/>
    </row>
    <row r="947" spans="2:6" ht="12.75" x14ac:dyDescent="0.2">
      <c r="B947" s="34"/>
      <c r="C947" s="18"/>
      <c r="D947" s="18"/>
      <c r="E947" s="18"/>
      <c r="F947" s="18"/>
    </row>
    <row r="948" spans="2:6" ht="12.75" x14ac:dyDescent="0.2">
      <c r="B948" s="34"/>
      <c r="C948" s="18"/>
      <c r="D948" s="18"/>
      <c r="E948" s="18"/>
      <c r="F948" s="18"/>
    </row>
    <row r="949" spans="2:6" ht="12.75" x14ac:dyDescent="0.2">
      <c r="B949" s="34"/>
      <c r="C949" s="18"/>
      <c r="D949" s="18"/>
      <c r="E949" s="18"/>
      <c r="F949" s="18"/>
    </row>
    <row r="950" spans="2:6" ht="12.75" x14ac:dyDescent="0.2">
      <c r="B950" s="34"/>
      <c r="C950" s="18"/>
      <c r="D950" s="18"/>
      <c r="E950" s="18"/>
      <c r="F950" s="18"/>
    </row>
    <row r="951" spans="2:6" ht="12.75" x14ac:dyDescent="0.2">
      <c r="B951" s="34"/>
      <c r="C951" s="18"/>
      <c r="D951" s="18"/>
      <c r="E951" s="18"/>
      <c r="F951" s="18"/>
    </row>
    <row r="952" spans="2:6" ht="12.75" x14ac:dyDescent="0.2">
      <c r="B952" s="34"/>
      <c r="C952" s="18"/>
      <c r="D952" s="18"/>
      <c r="E952" s="18"/>
      <c r="F952" s="18"/>
    </row>
    <row r="953" spans="2:6" ht="12.75" x14ac:dyDescent="0.2">
      <c r="B953" s="34"/>
      <c r="C953" s="18"/>
      <c r="D953" s="18"/>
      <c r="E953" s="18"/>
      <c r="F953" s="18"/>
    </row>
    <row r="954" spans="2:6" ht="12.75" x14ac:dyDescent="0.2">
      <c r="B954" s="34"/>
      <c r="C954" s="18"/>
      <c r="D954" s="18"/>
      <c r="E954" s="18"/>
      <c r="F954" s="18"/>
    </row>
    <row r="955" spans="2:6" ht="12.75" x14ac:dyDescent="0.2">
      <c r="B955" s="34"/>
      <c r="C955" s="18"/>
      <c r="D955" s="18"/>
      <c r="E955" s="18"/>
      <c r="F955" s="18"/>
    </row>
    <row r="956" spans="2:6" ht="12.75" x14ac:dyDescent="0.2">
      <c r="B956" s="34"/>
      <c r="C956" s="18"/>
      <c r="D956" s="18"/>
      <c r="E956" s="18"/>
      <c r="F956" s="18"/>
    </row>
    <row r="957" spans="2:6" ht="12.75" x14ac:dyDescent="0.2">
      <c r="B957" s="34"/>
      <c r="C957" s="18"/>
      <c r="D957" s="18"/>
      <c r="E957" s="18"/>
      <c r="F957" s="18"/>
    </row>
    <row r="958" spans="2:6" ht="12.75" x14ac:dyDescent="0.2">
      <c r="B958" s="34"/>
      <c r="C958" s="18"/>
      <c r="D958" s="18"/>
      <c r="E958" s="18"/>
      <c r="F958" s="18"/>
    </row>
    <row r="959" spans="2:6" ht="12.75" x14ac:dyDescent="0.2">
      <c r="B959" s="34"/>
      <c r="C959" s="18"/>
      <c r="D959" s="18"/>
      <c r="E959" s="18"/>
      <c r="F959" s="18"/>
    </row>
    <row r="960" spans="2:6" ht="12.75" x14ac:dyDescent="0.2">
      <c r="B960" s="34"/>
      <c r="C960" s="18"/>
      <c r="D960" s="18"/>
      <c r="E960" s="18"/>
      <c r="F960" s="18"/>
    </row>
    <row r="961" spans="2:6" ht="12.75" x14ac:dyDescent="0.2">
      <c r="B961" s="34"/>
      <c r="C961" s="18"/>
      <c r="D961" s="18"/>
      <c r="E961" s="18"/>
      <c r="F961" s="18"/>
    </row>
    <row r="962" spans="2:6" ht="12.75" x14ac:dyDescent="0.2">
      <c r="B962" s="34"/>
      <c r="C962" s="18"/>
      <c r="D962" s="18"/>
      <c r="E962" s="18"/>
      <c r="F962" s="18"/>
    </row>
    <row r="963" spans="2:6" ht="12.75" x14ac:dyDescent="0.2">
      <c r="B963" s="34"/>
      <c r="C963" s="18"/>
      <c r="D963" s="18"/>
      <c r="E963" s="18"/>
      <c r="F963" s="18"/>
    </row>
    <row r="964" spans="2:6" ht="12.75" x14ac:dyDescent="0.2">
      <c r="B964" s="34"/>
      <c r="C964" s="18"/>
      <c r="D964" s="18"/>
      <c r="E964" s="18"/>
      <c r="F964" s="18"/>
    </row>
    <row r="965" spans="2:6" ht="12.75" x14ac:dyDescent="0.2">
      <c r="B965" s="34"/>
      <c r="C965" s="18"/>
      <c r="D965" s="18"/>
      <c r="E965" s="18"/>
      <c r="F965" s="18"/>
    </row>
    <row r="966" spans="2:6" ht="12.75" x14ac:dyDescent="0.2">
      <c r="B966" s="34"/>
      <c r="C966" s="18"/>
      <c r="D966" s="18"/>
      <c r="E966" s="18"/>
      <c r="F966" s="18"/>
    </row>
    <row r="967" spans="2:6" ht="12.75" x14ac:dyDescent="0.2">
      <c r="B967" s="34"/>
      <c r="C967" s="18"/>
      <c r="D967" s="18"/>
      <c r="E967" s="18"/>
      <c r="F967" s="18"/>
    </row>
    <row r="968" spans="2:6" ht="12.75" x14ac:dyDescent="0.2">
      <c r="B968" s="34"/>
      <c r="C968" s="18"/>
      <c r="D968" s="18"/>
      <c r="E968" s="18"/>
      <c r="F968" s="18"/>
    </row>
    <row r="969" spans="2:6" ht="12.75" x14ac:dyDescent="0.2">
      <c r="B969" s="34"/>
      <c r="C969" s="18"/>
      <c r="D969" s="18"/>
      <c r="E969" s="18"/>
      <c r="F969" s="18"/>
    </row>
    <row r="970" spans="2:6" ht="12.75" x14ac:dyDescent="0.2">
      <c r="B970" s="34"/>
      <c r="C970" s="18"/>
      <c r="D970" s="18"/>
      <c r="E970" s="18"/>
      <c r="F970" s="18"/>
    </row>
  </sheetData>
  <mergeCells count="1">
    <mergeCell ref="I1:K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FF00"/>
    <outlinePr summaryBelow="0" summaryRight="0"/>
  </sheetPr>
  <dimension ref="A1:X845"/>
  <sheetViews>
    <sheetView tabSelected="1" workbookViewId="0">
      <pane ySplit="2" topLeftCell="A3" activePane="bottomLeft" state="frozen"/>
      <selection pane="bottomLeft" activeCell="N7" sqref="N7"/>
    </sheetView>
  </sheetViews>
  <sheetFormatPr defaultColWidth="12.5703125" defaultRowHeight="15.75" customHeight="1" x14ac:dyDescent="0.2"/>
  <cols>
    <col min="1" max="1" width="15.140625" customWidth="1"/>
    <col min="2" max="2" width="21.5703125" customWidth="1"/>
    <col min="3" max="3" width="15.5703125" bestFit="1" customWidth="1"/>
    <col min="4" max="4" width="8.7109375" bestFit="1" customWidth="1"/>
    <col min="5" max="5" width="6" bestFit="1" customWidth="1"/>
    <col min="6" max="6" width="10.42578125" customWidth="1"/>
    <col min="7" max="7" width="14.140625" customWidth="1"/>
    <col min="8" max="8" width="10" customWidth="1"/>
    <col min="9" max="9" width="9.140625" customWidth="1"/>
    <col min="22" max="22" width="14" customWidth="1"/>
  </cols>
  <sheetData>
    <row r="1" spans="1:24" ht="21" customHeight="1" x14ac:dyDescent="0.2">
      <c r="A1" s="203"/>
      <c r="B1" s="203"/>
      <c r="C1" s="203"/>
      <c r="D1" s="262"/>
      <c r="E1" s="238"/>
      <c r="F1" s="224"/>
      <c r="G1" s="224"/>
      <c r="H1" s="203"/>
      <c r="I1" s="203"/>
      <c r="J1" s="209"/>
      <c r="K1" s="209"/>
    </row>
    <row r="2" spans="1:24" ht="21" customHeight="1" x14ac:dyDescent="0.2">
      <c r="A2" s="225" t="s">
        <v>199</v>
      </c>
      <c r="B2" s="225" t="s">
        <v>200</v>
      </c>
      <c r="C2" s="226" t="s">
        <v>10</v>
      </c>
      <c r="D2" s="226" t="s">
        <v>61</v>
      </c>
      <c r="E2" s="226" t="s">
        <v>201</v>
      </c>
      <c r="F2" s="226" t="s">
        <v>62</v>
      </c>
      <c r="G2" s="226" t="s">
        <v>63</v>
      </c>
      <c r="H2" s="226" t="s">
        <v>64</v>
      </c>
      <c r="I2" s="226" t="s">
        <v>56</v>
      </c>
      <c r="J2" s="225" t="s">
        <v>129</v>
      </c>
      <c r="K2" s="225" t="s">
        <v>202</v>
      </c>
    </row>
    <row r="3" spans="1:24" ht="21" customHeight="1" x14ac:dyDescent="0.2">
      <c r="A3" s="197"/>
      <c r="B3" s="197"/>
      <c r="C3" s="240"/>
      <c r="D3" s="195"/>
      <c r="E3" s="195"/>
      <c r="F3" s="196"/>
      <c r="G3" s="196"/>
      <c r="H3" s="196"/>
      <c r="I3" s="196"/>
      <c r="J3" s="196"/>
      <c r="K3" s="196"/>
    </row>
    <row r="4" spans="1:24" ht="21" customHeight="1" x14ac:dyDescent="0.2">
      <c r="A4" s="201" t="s">
        <v>203</v>
      </c>
      <c r="B4" s="197"/>
      <c r="C4" s="240">
        <v>45754</v>
      </c>
      <c r="D4" s="195">
        <v>20</v>
      </c>
      <c r="E4" s="195">
        <v>0</v>
      </c>
      <c r="F4" s="196" t="s">
        <v>68</v>
      </c>
      <c r="G4" s="196"/>
      <c r="H4" s="196" t="s">
        <v>69</v>
      </c>
      <c r="I4" s="196">
        <v>10</v>
      </c>
      <c r="J4" s="196" t="s">
        <v>70</v>
      </c>
      <c r="K4" s="196" t="s">
        <v>13</v>
      </c>
    </row>
    <row r="5" spans="1:24" ht="21" customHeight="1" x14ac:dyDescent="0.2">
      <c r="A5" s="197"/>
      <c r="B5" s="197"/>
      <c r="C5" s="240">
        <v>45761</v>
      </c>
      <c r="D5" s="195">
        <v>20</v>
      </c>
      <c r="E5" s="195">
        <v>0</v>
      </c>
      <c r="F5" s="196" t="s">
        <v>71</v>
      </c>
      <c r="G5" s="196"/>
      <c r="H5" s="196" t="s">
        <v>69</v>
      </c>
      <c r="I5" s="196">
        <v>9</v>
      </c>
      <c r="J5" s="196" t="s">
        <v>74</v>
      </c>
      <c r="K5" s="196" t="s">
        <v>13</v>
      </c>
      <c r="M5" s="105"/>
      <c r="N5" s="107"/>
      <c r="O5" s="107"/>
      <c r="P5" s="18"/>
      <c r="Q5" s="18"/>
      <c r="T5" s="21"/>
      <c r="U5" s="21"/>
      <c r="V5" s="21"/>
      <c r="W5" s="21"/>
      <c r="X5" s="21"/>
    </row>
    <row r="6" spans="1:24" ht="21" customHeight="1" x14ac:dyDescent="0.2">
      <c r="A6" s="197"/>
      <c r="B6" s="197"/>
      <c r="C6" s="192">
        <v>45768</v>
      </c>
      <c r="D6" s="199">
        <v>20</v>
      </c>
      <c r="E6" s="199">
        <v>0</v>
      </c>
      <c r="F6" s="196" t="s">
        <v>71</v>
      </c>
      <c r="G6" s="196"/>
      <c r="H6" s="196" t="s">
        <v>69</v>
      </c>
      <c r="I6" s="201">
        <v>10</v>
      </c>
      <c r="J6" s="196" t="s">
        <v>74</v>
      </c>
      <c r="K6" s="196" t="s">
        <v>13</v>
      </c>
    </row>
    <row r="7" spans="1:24" ht="21" customHeight="1" x14ac:dyDescent="0.2">
      <c r="A7" s="197"/>
      <c r="B7" s="197"/>
      <c r="C7" s="192">
        <v>45775</v>
      </c>
      <c r="D7" s="199">
        <v>20</v>
      </c>
      <c r="E7" s="199">
        <v>0</v>
      </c>
      <c r="F7" s="196" t="s">
        <v>71</v>
      </c>
      <c r="G7" s="196"/>
      <c r="H7" s="196" t="s">
        <v>69</v>
      </c>
      <c r="I7" s="201">
        <v>13</v>
      </c>
      <c r="J7" s="196" t="s">
        <v>74</v>
      </c>
      <c r="K7" s="196" t="s">
        <v>13</v>
      </c>
    </row>
    <row r="8" spans="1:24" ht="21" customHeight="1" x14ac:dyDescent="0.2">
      <c r="A8" s="197"/>
      <c r="B8" s="197"/>
      <c r="C8" s="192"/>
      <c r="D8" s="199"/>
      <c r="E8" s="199"/>
      <c r="F8" s="196"/>
      <c r="G8" s="196"/>
      <c r="H8" s="196"/>
      <c r="I8" s="197"/>
      <c r="J8" s="196"/>
      <c r="K8" s="196"/>
    </row>
    <row r="9" spans="1:24" ht="21" customHeight="1" x14ac:dyDescent="0.2">
      <c r="A9" s="197"/>
      <c r="B9" s="197"/>
      <c r="C9" s="192"/>
      <c r="D9" s="199"/>
      <c r="E9" s="199"/>
      <c r="F9" s="196"/>
      <c r="G9" s="196"/>
      <c r="H9" s="196"/>
      <c r="I9" s="197"/>
      <c r="J9" s="196"/>
      <c r="K9" s="196"/>
    </row>
    <row r="10" spans="1:24" ht="21" customHeight="1" x14ac:dyDescent="0.2">
      <c r="A10" s="201" t="s">
        <v>204</v>
      </c>
      <c r="B10" s="197"/>
      <c r="C10" s="192">
        <v>45831</v>
      </c>
      <c r="D10" s="199">
        <v>40</v>
      </c>
      <c r="E10" s="199">
        <v>0</v>
      </c>
      <c r="F10" s="196" t="s">
        <v>76</v>
      </c>
      <c r="G10" s="196"/>
      <c r="H10" s="196" t="s">
        <v>73</v>
      </c>
      <c r="I10" s="201">
        <v>48</v>
      </c>
      <c r="J10" s="196" t="s">
        <v>81</v>
      </c>
      <c r="K10" s="196" t="s">
        <v>13</v>
      </c>
    </row>
    <row r="11" spans="1:24" ht="21" customHeight="1" x14ac:dyDescent="0.2">
      <c r="A11" s="197"/>
      <c r="B11" s="197"/>
      <c r="C11" s="192">
        <v>45839</v>
      </c>
      <c r="D11" s="199">
        <v>40</v>
      </c>
      <c r="E11" s="199"/>
      <c r="F11" s="196" t="s">
        <v>76</v>
      </c>
      <c r="G11" s="196"/>
      <c r="H11" s="196" t="s">
        <v>69</v>
      </c>
      <c r="I11" s="201">
        <v>51</v>
      </c>
      <c r="J11" s="196" t="s">
        <v>70</v>
      </c>
      <c r="K11" s="196" t="s">
        <v>13</v>
      </c>
    </row>
    <row r="12" spans="1:24" ht="21" customHeight="1" x14ac:dyDescent="0.2">
      <c r="A12" s="197"/>
      <c r="B12" s="197"/>
      <c r="C12" s="192"/>
      <c r="D12" s="199"/>
      <c r="E12" s="199"/>
      <c r="F12" s="196"/>
      <c r="G12" s="196"/>
      <c r="H12" s="196"/>
      <c r="I12" s="197"/>
      <c r="J12" s="196"/>
      <c r="K12" s="196"/>
    </row>
    <row r="13" spans="1:24" ht="21" customHeight="1" x14ac:dyDescent="0.2">
      <c r="A13" s="201" t="s">
        <v>205</v>
      </c>
      <c r="B13" s="197"/>
      <c r="C13" s="192">
        <v>45857</v>
      </c>
      <c r="D13" s="199">
        <v>0</v>
      </c>
      <c r="E13" s="199"/>
      <c r="F13" s="196" t="s">
        <v>76</v>
      </c>
      <c r="G13" s="196"/>
      <c r="H13" s="196" t="s">
        <v>206</v>
      </c>
      <c r="I13" s="201">
        <v>25</v>
      </c>
      <c r="J13" s="196" t="s">
        <v>70</v>
      </c>
      <c r="K13" s="196" t="s">
        <v>13</v>
      </c>
    </row>
    <row r="14" spans="1:24" ht="21" customHeight="1" x14ac:dyDescent="0.2">
      <c r="A14" s="197"/>
      <c r="B14" s="197"/>
      <c r="C14" s="192"/>
      <c r="D14" s="199"/>
      <c r="E14" s="199"/>
      <c r="F14" s="196"/>
      <c r="G14" s="196"/>
      <c r="H14" s="196"/>
      <c r="I14" s="197"/>
      <c r="J14" s="196"/>
      <c r="K14" s="196"/>
    </row>
    <row r="15" spans="1:24" ht="21" customHeight="1" x14ac:dyDescent="0.2">
      <c r="A15" s="197"/>
      <c r="B15" s="197"/>
      <c r="C15" s="197"/>
      <c r="D15" s="197"/>
      <c r="E15" s="197"/>
      <c r="F15" s="196"/>
      <c r="G15" s="196"/>
      <c r="H15" s="196"/>
      <c r="I15" s="197"/>
      <c r="J15" s="197"/>
      <c r="K15" s="197"/>
    </row>
    <row r="16" spans="1:24" ht="21" customHeight="1" x14ac:dyDescent="0.2">
      <c r="A16" s="197"/>
      <c r="B16" s="197"/>
      <c r="C16" s="197"/>
      <c r="D16" s="197"/>
      <c r="E16" s="197"/>
      <c r="F16" s="196"/>
      <c r="G16" s="196"/>
      <c r="H16" s="196"/>
      <c r="I16" s="197"/>
      <c r="J16" s="197"/>
      <c r="K16" s="197"/>
    </row>
    <row r="17" spans="1:11" ht="21" customHeight="1" x14ac:dyDescent="0.2">
      <c r="A17" s="197"/>
      <c r="B17" s="197"/>
      <c r="C17" s="197"/>
      <c r="D17" s="197"/>
      <c r="E17" s="197"/>
      <c r="F17" s="196"/>
      <c r="G17" s="196"/>
      <c r="H17" s="196"/>
      <c r="I17" s="197"/>
      <c r="J17" s="197"/>
      <c r="K17" s="197"/>
    </row>
    <row r="18" spans="1:11" ht="21" customHeight="1" x14ac:dyDescent="0.2">
      <c r="A18" s="197"/>
      <c r="B18" s="197"/>
      <c r="C18" s="197"/>
      <c r="D18" s="197"/>
      <c r="E18" s="197"/>
      <c r="F18" s="196"/>
      <c r="G18" s="196"/>
      <c r="H18" s="196"/>
      <c r="I18" s="197"/>
      <c r="J18" s="197"/>
      <c r="K18" s="197"/>
    </row>
    <row r="19" spans="1:11" ht="21" customHeight="1" x14ac:dyDescent="0.2">
      <c r="A19" s="197"/>
      <c r="B19" s="197"/>
      <c r="C19" s="197"/>
      <c r="D19" s="197"/>
      <c r="E19" s="197"/>
      <c r="F19" s="196"/>
      <c r="G19" s="196"/>
      <c r="H19" s="196"/>
      <c r="I19" s="197"/>
      <c r="J19" s="197"/>
      <c r="K19" s="197"/>
    </row>
    <row r="20" spans="1:11" ht="21" customHeight="1" x14ac:dyDescent="0.2">
      <c r="A20" s="197"/>
      <c r="B20" s="197"/>
      <c r="C20" s="197"/>
      <c r="D20" s="197"/>
      <c r="E20" s="197"/>
      <c r="F20" s="196"/>
      <c r="G20" s="196"/>
      <c r="H20" s="196"/>
      <c r="I20" s="197"/>
      <c r="J20" s="197"/>
      <c r="K20" s="197"/>
    </row>
    <row r="21" spans="1:11" ht="21" customHeight="1" x14ac:dyDescent="0.2">
      <c r="A21" s="197"/>
      <c r="B21" s="197"/>
      <c r="C21" s="197"/>
      <c r="D21" s="197"/>
      <c r="E21" s="197"/>
      <c r="F21" s="196"/>
      <c r="G21" s="196"/>
      <c r="H21" s="196"/>
      <c r="I21" s="197"/>
      <c r="J21" s="197"/>
      <c r="K21" s="197"/>
    </row>
    <row r="22" spans="1:11" ht="21" customHeight="1" x14ac:dyDescent="0.2">
      <c r="A22" s="197"/>
      <c r="B22" s="197"/>
      <c r="C22" s="197"/>
      <c r="D22" s="197"/>
      <c r="E22" s="197"/>
      <c r="F22" s="196"/>
      <c r="G22" s="196"/>
      <c r="H22" s="196"/>
      <c r="I22" s="197"/>
      <c r="J22" s="197"/>
      <c r="K22" s="197"/>
    </row>
    <row r="23" spans="1:11" ht="21" customHeight="1" x14ac:dyDescent="0.2">
      <c r="A23" s="197"/>
      <c r="B23" s="197"/>
      <c r="C23" s="197"/>
      <c r="D23" s="197"/>
      <c r="E23" s="197"/>
      <c r="F23" s="196"/>
      <c r="G23" s="196"/>
      <c r="H23" s="196"/>
      <c r="I23" s="197"/>
      <c r="J23" s="197"/>
      <c r="K23" s="197"/>
    </row>
    <row r="24" spans="1:11" ht="21" customHeight="1" x14ac:dyDescent="0.2">
      <c r="A24" s="197"/>
      <c r="B24" s="197"/>
      <c r="C24" s="197"/>
      <c r="D24" s="197"/>
      <c r="E24" s="197"/>
      <c r="F24" s="196"/>
      <c r="G24" s="196"/>
      <c r="H24" s="196"/>
      <c r="I24" s="197"/>
      <c r="J24" s="197"/>
      <c r="K24" s="197"/>
    </row>
    <row r="25" spans="1:11" ht="21" customHeight="1" x14ac:dyDescent="0.2">
      <c r="A25" s="197"/>
      <c r="B25" s="197"/>
      <c r="C25" s="197"/>
      <c r="D25" s="197"/>
      <c r="E25" s="197"/>
      <c r="F25" s="196"/>
      <c r="G25" s="196"/>
      <c r="H25" s="196"/>
      <c r="I25" s="197"/>
      <c r="J25" s="197"/>
      <c r="K25" s="197"/>
    </row>
    <row r="26" spans="1:11" ht="21" customHeight="1" x14ac:dyDescent="0.2">
      <c r="A26" s="197"/>
      <c r="B26" s="197"/>
      <c r="C26" s="197"/>
      <c r="D26" s="197"/>
      <c r="E26" s="197"/>
      <c r="F26" s="196"/>
      <c r="G26" s="196"/>
      <c r="H26" s="196"/>
      <c r="I26" s="197"/>
      <c r="J26" s="197"/>
      <c r="K26" s="197"/>
    </row>
    <row r="27" spans="1:11" ht="21" customHeight="1" x14ac:dyDescent="0.2">
      <c r="A27" s="197"/>
      <c r="B27" s="197"/>
      <c r="C27" s="197"/>
      <c r="D27" s="197"/>
      <c r="E27" s="197"/>
      <c r="F27" s="196"/>
      <c r="G27" s="196"/>
      <c r="H27" s="196"/>
      <c r="I27" s="197"/>
      <c r="J27" s="197"/>
      <c r="K27" s="197"/>
    </row>
    <row r="28" spans="1:11" ht="21" customHeight="1" x14ac:dyDescent="0.2">
      <c r="A28" s="197"/>
      <c r="B28" s="197"/>
      <c r="C28" s="197"/>
      <c r="D28" s="197"/>
      <c r="E28" s="197"/>
      <c r="F28" s="196"/>
      <c r="G28" s="196"/>
      <c r="H28" s="196"/>
      <c r="I28" s="197"/>
      <c r="J28" s="197"/>
      <c r="K28" s="197"/>
    </row>
    <row r="29" spans="1:11" ht="21" customHeight="1" x14ac:dyDescent="0.2">
      <c r="A29" s="197"/>
      <c r="B29" s="197"/>
      <c r="C29" s="197"/>
      <c r="D29" s="197"/>
      <c r="E29" s="197"/>
      <c r="F29" s="196"/>
      <c r="G29" s="196"/>
      <c r="H29" s="196"/>
      <c r="I29" s="197"/>
      <c r="J29" s="197"/>
      <c r="K29" s="197"/>
    </row>
    <row r="30" spans="1:11" ht="21" customHeight="1" x14ac:dyDescent="0.2">
      <c r="A30" s="197"/>
      <c r="B30" s="197"/>
      <c r="C30" s="197"/>
      <c r="D30" s="197"/>
      <c r="E30" s="197"/>
      <c r="F30" s="196"/>
      <c r="G30" s="196"/>
      <c r="H30" s="196"/>
      <c r="I30" s="197"/>
      <c r="J30" s="197"/>
      <c r="K30" s="197"/>
    </row>
    <row r="31" spans="1:11" ht="21" customHeight="1" x14ac:dyDescent="0.2">
      <c r="A31" s="197"/>
      <c r="B31" s="197"/>
      <c r="C31" s="197"/>
      <c r="D31" s="197"/>
      <c r="E31" s="197"/>
      <c r="F31" s="196"/>
      <c r="G31" s="196"/>
      <c r="H31" s="196"/>
      <c r="I31" s="197"/>
      <c r="J31" s="197"/>
      <c r="K31" s="197"/>
    </row>
    <row r="32" spans="1:11" ht="21" customHeight="1" x14ac:dyDescent="0.2">
      <c r="A32" s="197"/>
      <c r="B32" s="197"/>
      <c r="C32" s="197"/>
      <c r="D32" s="197"/>
      <c r="E32" s="197"/>
      <c r="F32" s="196"/>
      <c r="G32" s="196"/>
      <c r="H32" s="196"/>
      <c r="I32" s="197"/>
      <c r="J32" s="197"/>
      <c r="K32" s="197"/>
    </row>
    <row r="33" spans="6:8" ht="21" customHeight="1" x14ac:dyDescent="0.2">
      <c r="F33" s="18"/>
      <c r="G33" s="18"/>
      <c r="H33" s="18"/>
    </row>
    <row r="34" spans="6:8" ht="21" customHeight="1" x14ac:dyDescent="0.2">
      <c r="F34" s="18"/>
      <c r="G34" s="18"/>
      <c r="H34" s="18"/>
    </row>
    <row r="35" spans="6:8" ht="21" customHeight="1" x14ac:dyDescent="0.2">
      <c r="F35" s="18"/>
      <c r="G35" s="18"/>
      <c r="H35" s="18"/>
    </row>
    <row r="36" spans="6:8" ht="21" customHeight="1" x14ac:dyDescent="0.2">
      <c r="F36" s="18"/>
      <c r="G36" s="18"/>
      <c r="H36" s="18"/>
    </row>
    <row r="37" spans="6:8" ht="21" customHeight="1" x14ac:dyDescent="0.2">
      <c r="F37" s="18"/>
      <c r="G37" s="18"/>
      <c r="H37" s="18"/>
    </row>
    <row r="38" spans="6:8" ht="21" customHeight="1" x14ac:dyDescent="0.2">
      <c r="F38" s="18"/>
      <c r="G38" s="18"/>
      <c r="H38" s="18"/>
    </row>
    <row r="39" spans="6:8" ht="21" customHeight="1" x14ac:dyDescent="0.2">
      <c r="F39" s="18"/>
      <c r="G39" s="18"/>
      <c r="H39" s="18"/>
    </row>
    <row r="40" spans="6:8" ht="21" customHeight="1" x14ac:dyDescent="0.2">
      <c r="F40" s="18"/>
      <c r="G40" s="18"/>
      <c r="H40" s="18"/>
    </row>
    <row r="41" spans="6:8" ht="21" customHeight="1" x14ac:dyDescent="0.2">
      <c r="F41" s="18"/>
      <c r="G41" s="18"/>
      <c r="H41" s="18"/>
    </row>
    <row r="42" spans="6:8" ht="21" customHeight="1" x14ac:dyDescent="0.2">
      <c r="F42" s="18"/>
      <c r="G42" s="18"/>
      <c r="H42" s="18"/>
    </row>
    <row r="43" spans="6:8" ht="21" customHeight="1" x14ac:dyDescent="0.2">
      <c r="F43" s="18"/>
      <c r="G43" s="18"/>
      <c r="H43" s="18"/>
    </row>
    <row r="44" spans="6:8" ht="12.75" x14ac:dyDescent="0.2">
      <c r="F44" s="18"/>
      <c r="G44" s="18"/>
      <c r="H44" s="18"/>
    </row>
    <row r="45" spans="6:8" ht="12.75" x14ac:dyDescent="0.2">
      <c r="F45" s="18"/>
      <c r="G45" s="18"/>
      <c r="H45" s="18"/>
    </row>
    <row r="46" spans="6:8" ht="12.75" x14ac:dyDescent="0.2">
      <c r="F46" s="18"/>
      <c r="G46" s="18"/>
      <c r="H46" s="18"/>
    </row>
    <row r="47" spans="6:8" ht="12.75" x14ac:dyDescent="0.2">
      <c r="F47" s="18"/>
      <c r="G47" s="18"/>
      <c r="H47" s="18"/>
    </row>
    <row r="48" spans="6:8" ht="12.75" x14ac:dyDescent="0.2">
      <c r="F48" s="18"/>
      <c r="G48" s="18"/>
      <c r="H48" s="18"/>
    </row>
    <row r="49" spans="6:8" ht="12.75" x14ac:dyDescent="0.2">
      <c r="F49" s="18"/>
      <c r="G49" s="18"/>
      <c r="H49" s="18"/>
    </row>
    <row r="50" spans="6:8" ht="12.75" x14ac:dyDescent="0.2">
      <c r="F50" s="18"/>
      <c r="G50" s="18"/>
      <c r="H50" s="18"/>
    </row>
    <row r="51" spans="6:8" ht="12.75" x14ac:dyDescent="0.2">
      <c r="F51" s="18"/>
      <c r="G51" s="18"/>
      <c r="H51" s="18"/>
    </row>
    <row r="52" spans="6:8" ht="12.75" x14ac:dyDescent="0.2">
      <c r="F52" s="18"/>
      <c r="G52" s="18"/>
      <c r="H52" s="18"/>
    </row>
    <row r="53" spans="6:8" ht="12.75" x14ac:dyDescent="0.2">
      <c r="F53" s="18"/>
      <c r="G53" s="18"/>
      <c r="H53" s="18"/>
    </row>
    <row r="54" spans="6:8" ht="12.75" x14ac:dyDescent="0.2">
      <c r="F54" s="18"/>
      <c r="G54" s="18"/>
      <c r="H54" s="18"/>
    </row>
    <row r="55" spans="6:8" ht="12.75" x14ac:dyDescent="0.2">
      <c r="F55" s="18"/>
      <c r="G55" s="18"/>
      <c r="H55" s="18"/>
    </row>
    <row r="56" spans="6:8" ht="12.75" x14ac:dyDescent="0.2">
      <c r="F56" s="18"/>
      <c r="G56" s="18"/>
      <c r="H56" s="18"/>
    </row>
    <row r="57" spans="6:8" ht="12.75" x14ac:dyDescent="0.2">
      <c r="F57" s="18"/>
      <c r="G57" s="18"/>
      <c r="H57" s="18"/>
    </row>
    <row r="58" spans="6:8" ht="12.75" x14ac:dyDescent="0.2">
      <c r="F58" s="18"/>
      <c r="G58" s="18"/>
      <c r="H58" s="18"/>
    </row>
    <row r="59" spans="6:8" ht="12.75" x14ac:dyDescent="0.2">
      <c r="F59" s="18"/>
      <c r="G59" s="18"/>
      <c r="H59" s="18"/>
    </row>
    <row r="60" spans="6:8" ht="12.75" x14ac:dyDescent="0.2">
      <c r="F60" s="18"/>
      <c r="G60" s="18"/>
      <c r="H60" s="18"/>
    </row>
    <row r="61" spans="6:8" ht="12.75" x14ac:dyDescent="0.2">
      <c r="F61" s="18"/>
      <c r="G61" s="18"/>
      <c r="H61" s="18"/>
    </row>
    <row r="62" spans="6:8" ht="12.75" x14ac:dyDescent="0.2">
      <c r="F62" s="18"/>
      <c r="G62" s="18"/>
      <c r="H62" s="18"/>
    </row>
    <row r="63" spans="6:8" ht="12.75" x14ac:dyDescent="0.2">
      <c r="F63" s="18"/>
      <c r="G63" s="18"/>
      <c r="H63" s="18"/>
    </row>
    <row r="64" spans="6:8" ht="12.75" x14ac:dyDescent="0.2">
      <c r="F64" s="18"/>
      <c r="G64" s="18"/>
      <c r="H64" s="18"/>
    </row>
    <row r="65" spans="6:8" ht="12.75" x14ac:dyDescent="0.2">
      <c r="F65" s="18"/>
      <c r="G65" s="18"/>
      <c r="H65" s="18"/>
    </row>
    <row r="66" spans="6:8" ht="12.75" x14ac:dyDescent="0.2">
      <c r="F66" s="18"/>
      <c r="G66" s="18"/>
      <c r="H66" s="18"/>
    </row>
    <row r="67" spans="6:8" ht="12.75" x14ac:dyDescent="0.2">
      <c r="F67" s="18"/>
      <c r="G67" s="18"/>
      <c r="H67" s="18"/>
    </row>
    <row r="68" spans="6:8" ht="12.75" x14ac:dyDescent="0.2">
      <c r="F68" s="18"/>
      <c r="G68" s="18"/>
      <c r="H68" s="18"/>
    </row>
    <row r="69" spans="6:8" ht="12.75" x14ac:dyDescent="0.2">
      <c r="F69" s="18"/>
      <c r="G69" s="18"/>
      <c r="H69" s="18"/>
    </row>
    <row r="70" spans="6:8" ht="12.75" x14ac:dyDescent="0.2">
      <c r="F70" s="18"/>
      <c r="G70" s="18"/>
      <c r="H70" s="18"/>
    </row>
    <row r="71" spans="6:8" ht="12.75" x14ac:dyDescent="0.2">
      <c r="F71" s="18"/>
      <c r="G71" s="18"/>
      <c r="H71" s="18"/>
    </row>
    <row r="72" spans="6:8" ht="12.75" x14ac:dyDescent="0.2">
      <c r="F72" s="18"/>
      <c r="G72" s="18"/>
      <c r="H72" s="18"/>
    </row>
    <row r="73" spans="6:8" ht="12.75" x14ac:dyDescent="0.2">
      <c r="F73" s="18"/>
      <c r="G73" s="18"/>
      <c r="H73" s="18"/>
    </row>
    <row r="74" spans="6:8" ht="12.75" x14ac:dyDescent="0.2">
      <c r="F74" s="18"/>
      <c r="G74" s="18"/>
      <c r="H74" s="18"/>
    </row>
    <row r="75" spans="6:8" ht="12.75" x14ac:dyDescent="0.2">
      <c r="F75" s="18"/>
      <c r="G75" s="18"/>
      <c r="H75" s="18"/>
    </row>
    <row r="76" spans="6:8" ht="12.75" x14ac:dyDescent="0.2">
      <c r="F76" s="18"/>
      <c r="G76" s="18"/>
      <c r="H76" s="18"/>
    </row>
    <row r="77" spans="6:8" ht="12.75" x14ac:dyDescent="0.2">
      <c r="F77" s="18"/>
      <c r="G77" s="18"/>
      <c r="H77" s="18"/>
    </row>
    <row r="78" spans="6:8" ht="12.75" x14ac:dyDescent="0.2">
      <c r="F78" s="18"/>
      <c r="G78" s="18"/>
      <c r="H78" s="18"/>
    </row>
    <row r="79" spans="6:8" ht="12.75" x14ac:dyDescent="0.2">
      <c r="F79" s="18"/>
      <c r="G79" s="18"/>
      <c r="H79" s="18"/>
    </row>
    <row r="80" spans="6:8" ht="12.75" x14ac:dyDescent="0.2">
      <c r="F80" s="18"/>
      <c r="G80" s="18"/>
      <c r="H80" s="18"/>
    </row>
    <row r="81" spans="6:8" ht="12.75" x14ac:dyDescent="0.2">
      <c r="F81" s="18"/>
      <c r="G81" s="18"/>
      <c r="H81" s="18"/>
    </row>
    <row r="82" spans="6:8" ht="12.75" x14ac:dyDescent="0.2">
      <c r="F82" s="18"/>
      <c r="G82" s="18"/>
      <c r="H82" s="18"/>
    </row>
    <row r="83" spans="6:8" ht="12.75" x14ac:dyDescent="0.2">
      <c r="F83" s="18"/>
      <c r="G83" s="18"/>
      <c r="H83" s="18"/>
    </row>
    <row r="84" spans="6:8" ht="12.75" x14ac:dyDescent="0.2">
      <c r="F84" s="18"/>
      <c r="G84" s="18"/>
      <c r="H84" s="18"/>
    </row>
    <row r="85" spans="6:8" ht="12.75" x14ac:dyDescent="0.2">
      <c r="F85" s="18"/>
      <c r="G85" s="18"/>
      <c r="H85" s="18"/>
    </row>
    <row r="86" spans="6:8" ht="12.75" x14ac:dyDescent="0.2">
      <c r="F86" s="18"/>
      <c r="G86" s="18"/>
      <c r="H86" s="18"/>
    </row>
    <row r="87" spans="6:8" ht="12.75" x14ac:dyDescent="0.2">
      <c r="F87" s="18"/>
      <c r="G87" s="18"/>
      <c r="H87" s="18"/>
    </row>
    <row r="88" spans="6:8" ht="12.75" x14ac:dyDescent="0.2">
      <c r="F88" s="18"/>
      <c r="G88" s="18"/>
      <c r="H88" s="18"/>
    </row>
    <row r="89" spans="6:8" ht="12.75" x14ac:dyDescent="0.2">
      <c r="F89" s="18"/>
      <c r="G89" s="18"/>
      <c r="H89" s="18"/>
    </row>
    <row r="90" spans="6:8" ht="12.75" x14ac:dyDescent="0.2">
      <c r="F90" s="18"/>
      <c r="G90" s="18"/>
      <c r="H90" s="18"/>
    </row>
    <row r="91" spans="6:8" ht="12.75" x14ac:dyDescent="0.2">
      <c r="F91" s="18"/>
      <c r="G91" s="18"/>
      <c r="H91" s="18"/>
    </row>
    <row r="92" spans="6:8" ht="12.75" x14ac:dyDescent="0.2">
      <c r="F92" s="18"/>
      <c r="G92" s="18"/>
      <c r="H92" s="18"/>
    </row>
    <row r="93" spans="6:8" ht="12.75" x14ac:dyDescent="0.2">
      <c r="F93" s="18"/>
      <c r="G93" s="18"/>
      <c r="H93" s="18"/>
    </row>
    <row r="94" spans="6:8" ht="12.75" x14ac:dyDescent="0.2">
      <c r="F94" s="18"/>
      <c r="G94" s="18"/>
      <c r="H94" s="18"/>
    </row>
    <row r="95" spans="6:8" ht="12.75" x14ac:dyDescent="0.2">
      <c r="F95" s="18"/>
      <c r="G95" s="18"/>
      <c r="H95" s="18"/>
    </row>
    <row r="96" spans="6:8" ht="12.75" x14ac:dyDescent="0.2">
      <c r="F96" s="18"/>
      <c r="G96" s="18"/>
      <c r="H96" s="18"/>
    </row>
    <row r="97" spans="6:8" ht="12.75" x14ac:dyDescent="0.2">
      <c r="F97" s="18"/>
      <c r="G97" s="18"/>
      <c r="H97" s="18"/>
    </row>
    <row r="98" spans="6:8" ht="12.75" x14ac:dyDescent="0.2">
      <c r="F98" s="18"/>
      <c r="G98" s="18"/>
      <c r="H98" s="18"/>
    </row>
    <row r="99" spans="6:8" ht="12.75" x14ac:dyDescent="0.2">
      <c r="F99" s="18"/>
      <c r="G99" s="18"/>
      <c r="H99" s="18"/>
    </row>
    <row r="100" spans="6:8" ht="12.75" x14ac:dyDescent="0.2">
      <c r="F100" s="18"/>
      <c r="G100" s="18"/>
      <c r="H100" s="18"/>
    </row>
    <row r="101" spans="6:8" ht="12.75" x14ac:dyDescent="0.2">
      <c r="F101" s="18"/>
      <c r="G101" s="18"/>
      <c r="H101" s="18"/>
    </row>
    <row r="102" spans="6:8" ht="12.75" x14ac:dyDescent="0.2">
      <c r="F102" s="18"/>
      <c r="G102" s="18"/>
      <c r="H102" s="18"/>
    </row>
    <row r="103" spans="6:8" ht="12.75" x14ac:dyDescent="0.2">
      <c r="F103" s="18"/>
      <c r="G103" s="18"/>
      <c r="H103" s="18"/>
    </row>
    <row r="104" spans="6:8" ht="12.75" x14ac:dyDescent="0.2">
      <c r="F104" s="18"/>
      <c r="G104" s="18"/>
      <c r="H104" s="18"/>
    </row>
    <row r="105" spans="6:8" ht="12.75" x14ac:dyDescent="0.2">
      <c r="F105" s="18"/>
      <c r="G105" s="18"/>
      <c r="H105" s="18"/>
    </row>
    <row r="106" spans="6:8" ht="12.75" x14ac:dyDescent="0.2">
      <c r="F106" s="18"/>
      <c r="G106" s="18"/>
      <c r="H106" s="18"/>
    </row>
    <row r="107" spans="6:8" ht="12.75" x14ac:dyDescent="0.2">
      <c r="F107" s="18"/>
      <c r="G107" s="18"/>
      <c r="H107" s="18"/>
    </row>
    <row r="108" spans="6:8" ht="12.75" x14ac:dyDescent="0.2">
      <c r="F108" s="18"/>
      <c r="G108" s="18"/>
      <c r="H108" s="18"/>
    </row>
    <row r="109" spans="6:8" ht="12.75" x14ac:dyDescent="0.2">
      <c r="F109" s="18"/>
      <c r="G109" s="18"/>
      <c r="H109" s="18"/>
    </row>
    <row r="110" spans="6:8" ht="12.75" x14ac:dyDescent="0.2">
      <c r="F110" s="18"/>
      <c r="G110" s="18"/>
      <c r="H110" s="18"/>
    </row>
    <row r="111" spans="6:8" ht="12.75" x14ac:dyDescent="0.2">
      <c r="F111" s="18"/>
      <c r="G111" s="18"/>
      <c r="H111" s="18"/>
    </row>
    <row r="112" spans="6:8" ht="12.75" x14ac:dyDescent="0.2">
      <c r="F112" s="18"/>
      <c r="G112" s="18"/>
      <c r="H112" s="18"/>
    </row>
    <row r="113" spans="6:8" ht="12.75" x14ac:dyDescent="0.2">
      <c r="F113" s="18"/>
      <c r="G113" s="18"/>
      <c r="H113" s="18"/>
    </row>
    <row r="114" spans="6:8" ht="12.75" x14ac:dyDescent="0.2">
      <c r="F114" s="18"/>
      <c r="G114" s="18"/>
      <c r="H114" s="18"/>
    </row>
    <row r="115" spans="6:8" ht="12.75" x14ac:dyDescent="0.2">
      <c r="F115" s="18"/>
      <c r="G115" s="18"/>
      <c r="H115" s="18"/>
    </row>
    <row r="116" spans="6:8" ht="12.75" x14ac:dyDescent="0.2">
      <c r="F116" s="18"/>
      <c r="G116" s="18"/>
      <c r="H116" s="18"/>
    </row>
    <row r="117" spans="6:8" ht="12.75" x14ac:dyDescent="0.2">
      <c r="F117" s="18"/>
      <c r="G117" s="18"/>
      <c r="H117" s="18"/>
    </row>
    <row r="118" spans="6:8" ht="12.75" x14ac:dyDescent="0.2">
      <c r="F118" s="18"/>
      <c r="G118" s="18"/>
      <c r="H118" s="18"/>
    </row>
    <row r="119" spans="6:8" ht="12.75" x14ac:dyDescent="0.2">
      <c r="F119" s="18"/>
      <c r="G119" s="18"/>
      <c r="H119" s="18"/>
    </row>
    <row r="120" spans="6:8" ht="12.75" x14ac:dyDescent="0.2">
      <c r="F120" s="18"/>
      <c r="G120" s="18"/>
      <c r="H120" s="18"/>
    </row>
    <row r="121" spans="6:8" ht="12.75" x14ac:dyDescent="0.2">
      <c r="F121" s="18"/>
      <c r="G121" s="18"/>
      <c r="H121" s="18"/>
    </row>
    <row r="122" spans="6:8" ht="12.75" x14ac:dyDescent="0.2">
      <c r="F122" s="18"/>
      <c r="G122" s="18"/>
      <c r="H122" s="18"/>
    </row>
    <row r="123" spans="6:8" ht="12.75" x14ac:dyDescent="0.2">
      <c r="F123" s="18"/>
      <c r="G123" s="18"/>
      <c r="H123" s="18"/>
    </row>
    <row r="124" spans="6:8" ht="12.75" x14ac:dyDescent="0.2">
      <c r="F124" s="18"/>
      <c r="G124" s="18"/>
      <c r="H124" s="18"/>
    </row>
    <row r="125" spans="6:8" ht="12.75" x14ac:dyDescent="0.2">
      <c r="F125" s="18"/>
      <c r="G125" s="18"/>
      <c r="H125" s="18"/>
    </row>
    <row r="126" spans="6:8" ht="12.75" x14ac:dyDescent="0.2">
      <c r="F126" s="18"/>
      <c r="G126" s="18"/>
      <c r="H126" s="18"/>
    </row>
    <row r="127" spans="6:8" ht="12.75" x14ac:dyDescent="0.2">
      <c r="F127" s="18"/>
      <c r="G127" s="18"/>
      <c r="H127" s="18"/>
    </row>
    <row r="128" spans="6:8" ht="12.75" x14ac:dyDescent="0.2">
      <c r="F128" s="18"/>
      <c r="G128" s="18"/>
      <c r="H128" s="18"/>
    </row>
    <row r="129" spans="6:8" ht="12.75" x14ac:dyDescent="0.2">
      <c r="F129" s="18"/>
      <c r="G129" s="18"/>
      <c r="H129" s="18"/>
    </row>
    <row r="130" spans="6:8" ht="12.75" x14ac:dyDescent="0.2">
      <c r="F130" s="18"/>
      <c r="G130" s="18"/>
      <c r="H130" s="18"/>
    </row>
    <row r="131" spans="6:8" ht="12.75" x14ac:dyDescent="0.2">
      <c r="F131" s="18"/>
      <c r="G131" s="18"/>
      <c r="H131" s="18"/>
    </row>
    <row r="132" spans="6:8" ht="12.75" x14ac:dyDescent="0.2">
      <c r="F132" s="18"/>
      <c r="G132" s="18"/>
      <c r="H132" s="18"/>
    </row>
    <row r="133" spans="6:8" ht="12.75" x14ac:dyDescent="0.2">
      <c r="F133" s="18"/>
      <c r="G133" s="18"/>
      <c r="H133" s="18"/>
    </row>
    <row r="134" spans="6:8" ht="12.75" x14ac:dyDescent="0.2">
      <c r="F134" s="18"/>
      <c r="G134" s="18"/>
      <c r="H134" s="18"/>
    </row>
    <row r="135" spans="6:8" ht="12.75" x14ac:dyDescent="0.2">
      <c r="F135" s="18"/>
      <c r="G135" s="18"/>
      <c r="H135" s="18"/>
    </row>
    <row r="136" spans="6:8" ht="12.75" x14ac:dyDescent="0.2">
      <c r="F136" s="18"/>
      <c r="G136" s="18"/>
      <c r="H136" s="18"/>
    </row>
    <row r="137" spans="6:8" ht="12.75" x14ac:dyDescent="0.2">
      <c r="F137" s="18"/>
      <c r="G137" s="18"/>
      <c r="H137" s="18"/>
    </row>
    <row r="138" spans="6:8" ht="12.75" x14ac:dyDescent="0.2">
      <c r="F138" s="18"/>
      <c r="G138" s="18"/>
      <c r="H138" s="18"/>
    </row>
    <row r="139" spans="6:8" ht="12.75" x14ac:dyDescent="0.2">
      <c r="F139" s="18"/>
      <c r="G139" s="18"/>
      <c r="H139" s="18"/>
    </row>
    <row r="140" spans="6:8" ht="12.75" x14ac:dyDescent="0.2">
      <c r="F140" s="18"/>
      <c r="G140" s="18"/>
      <c r="H140" s="18"/>
    </row>
    <row r="141" spans="6:8" ht="12.75" x14ac:dyDescent="0.2">
      <c r="F141" s="18"/>
      <c r="G141" s="18"/>
      <c r="H141" s="18"/>
    </row>
    <row r="142" spans="6:8" ht="12.75" x14ac:dyDescent="0.2">
      <c r="F142" s="18"/>
      <c r="G142" s="18"/>
      <c r="H142" s="18"/>
    </row>
    <row r="143" spans="6:8" ht="12.75" x14ac:dyDescent="0.2">
      <c r="F143" s="18"/>
      <c r="G143" s="18"/>
      <c r="H143" s="18"/>
    </row>
    <row r="144" spans="6:8" ht="12.75" x14ac:dyDescent="0.2">
      <c r="F144" s="18"/>
      <c r="G144" s="18"/>
      <c r="H144" s="18"/>
    </row>
    <row r="145" spans="6:8" ht="12.75" x14ac:dyDescent="0.2">
      <c r="F145" s="18"/>
      <c r="G145" s="18"/>
      <c r="H145" s="18"/>
    </row>
    <row r="146" spans="6:8" ht="12.75" x14ac:dyDescent="0.2">
      <c r="F146" s="18"/>
      <c r="G146" s="18"/>
      <c r="H146" s="18"/>
    </row>
    <row r="147" spans="6:8" ht="12.75" x14ac:dyDescent="0.2">
      <c r="F147" s="18"/>
      <c r="G147" s="18"/>
      <c r="H147" s="18"/>
    </row>
    <row r="148" spans="6:8" ht="12.75" x14ac:dyDescent="0.2">
      <c r="F148" s="18"/>
      <c r="G148" s="18"/>
      <c r="H148" s="18"/>
    </row>
    <row r="149" spans="6:8" ht="12.75" x14ac:dyDescent="0.2">
      <c r="F149" s="18"/>
      <c r="G149" s="18"/>
      <c r="H149" s="18"/>
    </row>
    <row r="150" spans="6:8" ht="12.75" x14ac:dyDescent="0.2">
      <c r="F150" s="18"/>
      <c r="G150" s="18"/>
      <c r="H150" s="18"/>
    </row>
    <row r="151" spans="6:8" ht="12.75" x14ac:dyDescent="0.2">
      <c r="F151" s="18"/>
      <c r="G151" s="18"/>
      <c r="H151" s="18"/>
    </row>
    <row r="152" spans="6:8" ht="12.75" x14ac:dyDescent="0.2">
      <c r="F152" s="18"/>
      <c r="G152" s="18"/>
      <c r="H152" s="18"/>
    </row>
    <row r="153" spans="6:8" ht="12.75" x14ac:dyDescent="0.2">
      <c r="F153" s="18"/>
      <c r="G153" s="18"/>
      <c r="H153" s="18"/>
    </row>
    <row r="154" spans="6:8" ht="12.75" x14ac:dyDescent="0.2">
      <c r="F154" s="18"/>
      <c r="G154" s="18"/>
      <c r="H154" s="18"/>
    </row>
    <row r="155" spans="6:8" ht="12.75" x14ac:dyDescent="0.2">
      <c r="F155" s="18"/>
      <c r="G155" s="18"/>
      <c r="H155" s="18"/>
    </row>
    <row r="156" spans="6:8" ht="12.75" x14ac:dyDescent="0.2">
      <c r="F156" s="18"/>
      <c r="G156" s="18"/>
      <c r="H156" s="18"/>
    </row>
    <row r="157" spans="6:8" ht="12.75" x14ac:dyDescent="0.2">
      <c r="F157" s="18"/>
      <c r="G157" s="18"/>
      <c r="H157" s="18"/>
    </row>
    <row r="158" spans="6:8" ht="12.75" x14ac:dyDescent="0.2">
      <c r="F158" s="18"/>
      <c r="G158" s="18"/>
      <c r="H158" s="18"/>
    </row>
    <row r="159" spans="6:8" ht="12.75" x14ac:dyDescent="0.2">
      <c r="F159" s="18"/>
      <c r="G159" s="18"/>
      <c r="H159" s="18"/>
    </row>
    <row r="160" spans="6:8" ht="12.75" x14ac:dyDescent="0.2">
      <c r="F160" s="18"/>
      <c r="G160" s="18"/>
      <c r="H160" s="18"/>
    </row>
    <row r="161" spans="6:8" ht="12.75" x14ac:dyDescent="0.2">
      <c r="F161" s="18"/>
      <c r="G161" s="18"/>
      <c r="H161" s="18"/>
    </row>
    <row r="162" spans="6:8" ht="12.75" x14ac:dyDescent="0.2">
      <c r="F162" s="18"/>
      <c r="G162" s="18"/>
      <c r="H162" s="18"/>
    </row>
    <row r="163" spans="6:8" ht="12.75" x14ac:dyDescent="0.2">
      <c r="F163" s="18"/>
      <c r="G163" s="18"/>
      <c r="H163" s="18"/>
    </row>
    <row r="164" spans="6:8" ht="12.75" x14ac:dyDescent="0.2">
      <c r="F164" s="18"/>
      <c r="G164" s="18"/>
      <c r="H164" s="18"/>
    </row>
    <row r="165" spans="6:8" ht="12.75" x14ac:dyDescent="0.2">
      <c r="F165" s="18"/>
      <c r="G165" s="18"/>
      <c r="H165" s="18"/>
    </row>
    <row r="166" spans="6:8" ht="12.75" x14ac:dyDescent="0.2">
      <c r="F166" s="18"/>
      <c r="G166" s="18"/>
      <c r="H166" s="18"/>
    </row>
    <row r="167" spans="6:8" ht="12.75" x14ac:dyDescent="0.2">
      <c r="F167" s="18"/>
      <c r="G167" s="18"/>
      <c r="H167" s="18"/>
    </row>
    <row r="168" spans="6:8" ht="12.75" x14ac:dyDescent="0.2">
      <c r="F168" s="18"/>
      <c r="G168" s="18"/>
      <c r="H168" s="18"/>
    </row>
    <row r="169" spans="6:8" ht="12.75" x14ac:dyDescent="0.2">
      <c r="F169" s="18"/>
      <c r="G169" s="18"/>
      <c r="H169" s="18"/>
    </row>
    <row r="170" spans="6:8" ht="12.75" x14ac:dyDescent="0.2">
      <c r="F170" s="18"/>
      <c r="G170" s="18"/>
      <c r="H170" s="18"/>
    </row>
    <row r="171" spans="6:8" ht="12.75" x14ac:dyDescent="0.2">
      <c r="F171" s="18"/>
      <c r="G171" s="18"/>
      <c r="H171" s="18"/>
    </row>
    <row r="172" spans="6:8" ht="12.75" x14ac:dyDescent="0.2">
      <c r="F172" s="18"/>
      <c r="G172" s="18"/>
      <c r="H172" s="18"/>
    </row>
    <row r="173" spans="6:8" ht="12.75" x14ac:dyDescent="0.2">
      <c r="F173" s="18"/>
      <c r="G173" s="18"/>
      <c r="H173" s="18"/>
    </row>
    <row r="174" spans="6:8" ht="12.75" x14ac:dyDescent="0.2">
      <c r="F174" s="18"/>
      <c r="G174" s="18"/>
      <c r="H174" s="18"/>
    </row>
    <row r="175" spans="6:8" ht="12.75" x14ac:dyDescent="0.2">
      <c r="F175" s="18"/>
      <c r="G175" s="18"/>
      <c r="H175" s="18"/>
    </row>
    <row r="176" spans="6:8" ht="12.75" x14ac:dyDescent="0.2">
      <c r="F176" s="18"/>
      <c r="G176" s="18"/>
      <c r="H176" s="18"/>
    </row>
    <row r="177" spans="6:8" ht="12.75" x14ac:dyDescent="0.2">
      <c r="F177" s="18"/>
      <c r="G177" s="18"/>
      <c r="H177" s="18"/>
    </row>
    <row r="178" spans="6:8" ht="12.75" x14ac:dyDescent="0.2">
      <c r="F178" s="18"/>
      <c r="G178" s="18"/>
      <c r="H178" s="18"/>
    </row>
    <row r="179" spans="6:8" ht="12.75" x14ac:dyDescent="0.2">
      <c r="F179" s="18"/>
      <c r="G179" s="18"/>
      <c r="H179" s="18"/>
    </row>
    <row r="180" spans="6:8" ht="12.75" x14ac:dyDescent="0.2">
      <c r="F180" s="18"/>
      <c r="G180" s="18"/>
      <c r="H180" s="18"/>
    </row>
    <row r="181" spans="6:8" ht="12.75" x14ac:dyDescent="0.2">
      <c r="F181" s="18"/>
      <c r="G181" s="18"/>
      <c r="H181" s="18"/>
    </row>
    <row r="182" spans="6:8" ht="12.75" x14ac:dyDescent="0.2">
      <c r="F182" s="18"/>
      <c r="G182" s="18"/>
      <c r="H182" s="18"/>
    </row>
    <row r="183" spans="6:8" ht="12.75" x14ac:dyDescent="0.2">
      <c r="F183" s="18"/>
      <c r="G183" s="18"/>
      <c r="H183" s="18"/>
    </row>
    <row r="184" spans="6:8" ht="12.75" x14ac:dyDescent="0.2">
      <c r="F184" s="18"/>
      <c r="G184" s="18"/>
      <c r="H184" s="18"/>
    </row>
    <row r="185" spans="6:8" ht="12.75" x14ac:dyDescent="0.2">
      <c r="F185" s="18"/>
      <c r="G185" s="18"/>
      <c r="H185" s="18"/>
    </row>
    <row r="186" spans="6:8" ht="12.75" x14ac:dyDescent="0.2">
      <c r="F186" s="18"/>
      <c r="G186" s="18"/>
      <c r="H186" s="18"/>
    </row>
    <row r="187" spans="6:8" ht="12.75" x14ac:dyDescent="0.2">
      <c r="F187" s="18"/>
      <c r="G187" s="18"/>
      <c r="H187" s="18"/>
    </row>
    <row r="188" spans="6:8" ht="12.75" x14ac:dyDescent="0.2">
      <c r="F188" s="18"/>
      <c r="G188" s="18"/>
      <c r="H188" s="18"/>
    </row>
    <row r="189" spans="6:8" ht="12.75" x14ac:dyDescent="0.2">
      <c r="F189" s="18"/>
      <c r="G189" s="18"/>
      <c r="H189" s="18"/>
    </row>
    <row r="190" spans="6:8" ht="12.75" x14ac:dyDescent="0.2">
      <c r="F190" s="18"/>
      <c r="G190" s="18"/>
      <c r="H190" s="18"/>
    </row>
    <row r="191" spans="6:8" ht="12.75" x14ac:dyDescent="0.2">
      <c r="F191" s="18"/>
      <c r="G191" s="18"/>
      <c r="H191" s="18"/>
    </row>
    <row r="192" spans="6:8" ht="12.75" x14ac:dyDescent="0.2">
      <c r="F192" s="18"/>
      <c r="G192" s="18"/>
      <c r="H192" s="18"/>
    </row>
    <row r="193" spans="6:8" ht="12.75" x14ac:dyDescent="0.2">
      <c r="F193" s="18"/>
      <c r="G193" s="18"/>
      <c r="H193" s="18"/>
    </row>
    <row r="194" spans="6:8" ht="12.75" x14ac:dyDescent="0.2">
      <c r="F194" s="18"/>
      <c r="G194" s="18"/>
      <c r="H194" s="18"/>
    </row>
    <row r="195" spans="6:8" ht="12.75" x14ac:dyDescent="0.2">
      <c r="F195" s="18"/>
      <c r="G195" s="18"/>
      <c r="H195" s="18"/>
    </row>
    <row r="196" spans="6:8" ht="12.75" x14ac:dyDescent="0.2">
      <c r="F196" s="18"/>
      <c r="G196" s="18"/>
      <c r="H196" s="18"/>
    </row>
    <row r="197" spans="6:8" ht="12.75" x14ac:dyDescent="0.2">
      <c r="F197" s="18"/>
      <c r="G197" s="18"/>
      <c r="H197" s="18"/>
    </row>
    <row r="198" spans="6:8" ht="12.75" x14ac:dyDescent="0.2">
      <c r="F198" s="18"/>
      <c r="G198" s="18"/>
      <c r="H198" s="18"/>
    </row>
    <row r="199" spans="6:8" ht="12.75" x14ac:dyDescent="0.2">
      <c r="F199" s="18"/>
      <c r="G199" s="18"/>
      <c r="H199" s="18"/>
    </row>
    <row r="200" spans="6:8" ht="12.75" x14ac:dyDescent="0.2">
      <c r="F200" s="18"/>
      <c r="G200" s="18"/>
      <c r="H200" s="18"/>
    </row>
    <row r="201" spans="6:8" ht="12.75" x14ac:dyDescent="0.2">
      <c r="F201" s="18"/>
      <c r="G201" s="18"/>
      <c r="H201" s="18"/>
    </row>
    <row r="202" spans="6:8" ht="12.75" x14ac:dyDescent="0.2">
      <c r="F202" s="18"/>
      <c r="G202" s="18"/>
      <c r="H202" s="18"/>
    </row>
    <row r="203" spans="6:8" ht="12.75" x14ac:dyDescent="0.2">
      <c r="F203" s="18"/>
      <c r="G203" s="18"/>
      <c r="H203" s="18"/>
    </row>
    <row r="204" spans="6:8" ht="12.75" x14ac:dyDescent="0.2">
      <c r="F204" s="18"/>
      <c r="G204" s="18"/>
      <c r="H204" s="18"/>
    </row>
    <row r="205" spans="6:8" ht="12.75" x14ac:dyDescent="0.2">
      <c r="F205" s="18"/>
      <c r="G205" s="18"/>
      <c r="H205" s="18"/>
    </row>
    <row r="206" spans="6:8" ht="12.75" x14ac:dyDescent="0.2">
      <c r="F206" s="18"/>
      <c r="G206" s="18"/>
      <c r="H206" s="18"/>
    </row>
    <row r="207" spans="6:8" ht="12.75" x14ac:dyDescent="0.2">
      <c r="F207" s="18"/>
      <c r="G207" s="18"/>
      <c r="H207" s="18"/>
    </row>
    <row r="208" spans="6:8" ht="12.75" x14ac:dyDescent="0.2">
      <c r="F208" s="18"/>
      <c r="G208" s="18"/>
      <c r="H208" s="18"/>
    </row>
    <row r="209" spans="6:8" ht="12.75" x14ac:dyDescent="0.2">
      <c r="F209" s="18"/>
      <c r="G209" s="18"/>
      <c r="H209" s="18"/>
    </row>
    <row r="210" spans="6:8" ht="12.75" x14ac:dyDescent="0.2">
      <c r="F210" s="18"/>
      <c r="G210" s="18"/>
      <c r="H210" s="18"/>
    </row>
    <row r="211" spans="6:8" ht="12.75" x14ac:dyDescent="0.2">
      <c r="F211" s="18"/>
      <c r="G211" s="18"/>
      <c r="H211" s="18"/>
    </row>
    <row r="212" spans="6:8" ht="12.75" x14ac:dyDescent="0.2">
      <c r="F212" s="18"/>
      <c r="G212" s="18"/>
      <c r="H212" s="18"/>
    </row>
    <row r="213" spans="6:8" ht="12.75" x14ac:dyDescent="0.2">
      <c r="F213" s="18"/>
      <c r="G213" s="18"/>
      <c r="H213" s="18"/>
    </row>
    <row r="214" spans="6:8" ht="12.75" x14ac:dyDescent="0.2">
      <c r="F214" s="18"/>
      <c r="G214" s="18"/>
      <c r="H214" s="18"/>
    </row>
    <row r="215" spans="6:8" ht="12.75" x14ac:dyDescent="0.2">
      <c r="F215" s="18"/>
      <c r="G215" s="18"/>
      <c r="H215" s="18"/>
    </row>
    <row r="216" spans="6:8" ht="12.75" x14ac:dyDescent="0.2">
      <c r="F216" s="18"/>
      <c r="G216" s="18"/>
      <c r="H216" s="18"/>
    </row>
    <row r="217" spans="6:8" ht="12.75" x14ac:dyDescent="0.2">
      <c r="F217" s="18"/>
      <c r="G217" s="18"/>
      <c r="H217" s="18"/>
    </row>
    <row r="218" spans="6:8" ht="12.75" x14ac:dyDescent="0.2">
      <c r="F218" s="18"/>
      <c r="G218" s="18"/>
      <c r="H218" s="18"/>
    </row>
    <row r="219" spans="6:8" ht="12.75" x14ac:dyDescent="0.2">
      <c r="F219" s="18"/>
      <c r="G219" s="18"/>
      <c r="H219" s="18"/>
    </row>
    <row r="220" spans="6:8" ht="12.75" x14ac:dyDescent="0.2">
      <c r="F220" s="18"/>
      <c r="G220" s="18"/>
      <c r="H220" s="18"/>
    </row>
    <row r="221" spans="6:8" ht="12.75" x14ac:dyDescent="0.2">
      <c r="F221" s="18"/>
      <c r="G221" s="18"/>
      <c r="H221" s="18"/>
    </row>
    <row r="222" spans="6:8" ht="12.75" x14ac:dyDescent="0.2">
      <c r="F222" s="18"/>
      <c r="G222" s="18"/>
      <c r="H222" s="18"/>
    </row>
    <row r="223" spans="6:8" ht="12.75" x14ac:dyDescent="0.2">
      <c r="F223" s="18"/>
      <c r="G223" s="18"/>
      <c r="H223" s="18"/>
    </row>
    <row r="224" spans="6:8" ht="12.75" x14ac:dyDescent="0.2">
      <c r="F224" s="18"/>
      <c r="G224" s="18"/>
      <c r="H224" s="18"/>
    </row>
    <row r="225" spans="6:8" ht="12.75" x14ac:dyDescent="0.2">
      <c r="F225" s="18"/>
      <c r="G225" s="18"/>
      <c r="H225" s="18"/>
    </row>
    <row r="226" spans="6:8" ht="12.75" x14ac:dyDescent="0.2">
      <c r="F226" s="18"/>
      <c r="G226" s="18"/>
      <c r="H226" s="18"/>
    </row>
    <row r="227" spans="6:8" ht="12.75" x14ac:dyDescent="0.2">
      <c r="F227" s="18"/>
      <c r="G227" s="18"/>
      <c r="H227" s="18"/>
    </row>
    <row r="228" spans="6:8" ht="12.75" x14ac:dyDescent="0.2">
      <c r="F228" s="18"/>
      <c r="G228" s="18"/>
      <c r="H228" s="18"/>
    </row>
    <row r="229" spans="6:8" ht="12.75" x14ac:dyDescent="0.2">
      <c r="F229" s="18"/>
      <c r="G229" s="18"/>
      <c r="H229" s="18"/>
    </row>
    <row r="230" spans="6:8" ht="12.75" x14ac:dyDescent="0.2">
      <c r="F230" s="18"/>
      <c r="G230" s="18"/>
      <c r="H230" s="18"/>
    </row>
    <row r="231" spans="6:8" ht="12.75" x14ac:dyDescent="0.2">
      <c r="F231" s="18"/>
      <c r="G231" s="18"/>
      <c r="H231" s="18"/>
    </row>
    <row r="232" spans="6:8" ht="12.75" x14ac:dyDescent="0.2">
      <c r="F232" s="18"/>
      <c r="G232" s="18"/>
      <c r="H232" s="18"/>
    </row>
    <row r="233" spans="6:8" ht="12.75" x14ac:dyDescent="0.2">
      <c r="F233" s="18"/>
      <c r="G233" s="18"/>
      <c r="H233" s="18"/>
    </row>
    <row r="234" spans="6:8" ht="12.75" x14ac:dyDescent="0.2">
      <c r="F234" s="18"/>
      <c r="G234" s="18"/>
      <c r="H234" s="18"/>
    </row>
    <row r="235" spans="6:8" ht="12.75" x14ac:dyDescent="0.2">
      <c r="F235" s="18"/>
      <c r="G235" s="18"/>
      <c r="H235" s="18"/>
    </row>
    <row r="236" spans="6:8" ht="12.75" x14ac:dyDescent="0.2">
      <c r="F236" s="18"/>
      <c r="G236" s="18"/>
      <c r="H236" s="18"/>
    </row>
    <row r="237" spans="6:8" ht="12.75" x14ac:dyDescent="0.2">
      <c r="F237" s="18"/>
      <c r="G237" s="18"/>
      <c r="H237" s="18"/>
    </row>
    <row r="238" spans="6:8" ht="12.75" x14ac:dyDescent="0.2">
      <c r="F238" s="18"/>
      <c r="G238" s="18"/>
      <c r="H238" s="18"/>
    </row>
    <row r="239" spans="6:8" ht="12.75" x14ac:dyDescent="0.2">
      <c r="F239" s="18"/>
      <c r="G239" s="18"/>
      <c r="H239" s="18"/>
    </row>
    <row r="240" spans="6:8" ht="12.75" x14ac:dyDescent="0.2">
      <c r="F240" s="18"/>
      <c r="G240" s="18"/>
      <c r="H240" s="18"/>
    </row>
    <row r="241" spans="6:8" ht="12.75" x14ac:dyDescent="0.2">
      <c r="F241" s="18"/>
      <c r="G241" s="18"/>
      <c r="H241" s="18"/>
    </row>
    <row r="242" spans="6:8" ht="12.75" x14ac:dyDescent="0.2">
      <c r="F242" s="18"/>
      <c r="G242" s="18"/>
      <c r="H242" s="18"/>
    </row>
    <row r="243" spans="6:8" ht="12.75" x14ac:dyDescent="0.2">
      <c r="F243" s="18"/>
      <c r="G243" s="18"/>
      <c r="H243" s="18"/>
    </row>
    <row r="244" spans="6:8" ht="12.75" x14ac:dyDescent="0.2">
      <c r="F244" s="18"/>
      <c r="G244" s="18"/>
      <c r="H244" s="18"/>
    </row>
    <row r="245" spans="6:8" ht="12.75" x14ac:dyDescent="0.2">
      <c r="F245" s="18"/>
      <c r="G245" s="18"/>
      <c r="H245" s="18"/>
    </row>
    <row r="246" spans="6:8" ht="12.75" x14ac:dyDescent="0.2">
      <c r="F246" s="18"/>
      <c r="G246" s="18"/>
      <c r="H246" s="18"/>
    </row>
    <row r="247" spans="6:8" ht="12.75" x14ac:dyDescent="0.2">
      <c r="F247" s="18"/>
      <c r="G247" s="18"/>
      <c r="H247" s="18"/>
    </row>
    <row r="248" spans="6:8" ht="12.75" x14ac:dyDescent="0.2">
      <c r="F248" s="18"/>
      <c r="G248" s="18"/>
      <c r="H248" s="18"/>
    </row>
    <row r="249" spans="6:8" ht="12.75" x14ac:dyDescent="0.2">
      <c r="F249" s="18"/>
      <c r="G249" s="18"/>
      <c r="H249" s="18"/>
    </row>
    <row r="250" spans="6:8" ht="12.75" x14ac:dyDescent="0.2">
      <c r="F250" s="18"/>
      <c r="G250" s="18"/>
      <c r="H250" s="18"/>
    </row>
    <row r="251" spans="6:8" ht="12.75" x14ac:dyDescent="0.2">
      <c r="F251" s="18"/>
      <c r="G251" s="18"/>
      <c r="H251" s="18"/>
    </row>
    <row r="252" spans="6:8" ht="12.75" x14ac:dyDescent="0.2">
      <c r="F252" s="18"/>
      <c r="G252" s="18"/>
      <c r="H252" s="18"/>
    </row>
    <row r="253" spans="6:8" ht="12.75" x14ac:dyDescent="0.2">
      <c r="F253" s="18"/>
      <c r="G253" s="18"/>
      <c r="H253" s="18"/>
    </row>
    <row r="254" spans="6:8" ht="12.75" x14ac:dyDescent="0.2">
      <c r="F254" s="18"/>
      <c r="G254" s="18"/>
      <c r="H254" s="18"/>
    </row>
    <row r="255" spans="6:8" ht="12.75" x14ac:dyDescent="0.2">
      <c r="F255" s="18"/>
      <c r="G255" s="18"/>
      <c r="H255" s="18"/>
    </row>
    <row r="256" spans="6:8" ht="12.75" x14ac:dyDescent="0.2">
      <c r="F256" s="18"/>
      <c r="G256" s="18"/>
      <c r="H256" s="18"/>
    </row>
    <row r="257" spans="6:8" ht="12.75" x14ac:dyDescent="0.2">
      <c r="F257" s="18"/>
      <c r="G257" s="18"/>
      <c r="H257" s="18"/>
    </row>
    <row r="258" spans="6:8" ht="12.75" x14ac:dyDescent="0.2">
      <c r="F258" s="18"/>
      <c r="G258" s="18"/>
      <c r="H258" s="18"/>
    </row>
    <row r="259" spans="6:8" ht="12.75" x14ac:dyDescent="0.2">
      <c r="F259" s="18"/>
      <c r="G259" s="18"/>
      <c r="H259" s="18"/>
    </row>
    <row r="260" spans="6:8" ht="12.75" x14ac:dyDescent="0.2">
      <c r="F260" s="18"/>
      <c r="G260" s="18"/>
      <c r="H260" s="18"/>
    </row>
    <row r="261" spans="6:8" ht="12.75" x14ac:dyDescent="0.2">
      <c r="F261" s="18"/>
      <c r="G261" s="18"/>
      <c r="H261" s="18"/>
    </row>
    <row r="262" spans="6:8" ht="12.75" x14ac:dyDescent="0.2">
      <c r="F262" s="18"/>
      <c r="G262" s="18"/>
      <c r="H262" s="18"/>
    </row>
    <row r="263" spans="6:8" ht="12.75" x14ac:dyDescent="0.2">
      <c r="F263" s="18"/>
      <c r="G263" s="18"/>
      <c r="H263" s="18"/>
    </row>
    <row r="264" spans="6:8" ht="12.75" x14ac:dyDescent="0.2">
      <c r="F264" s="18"/>
      <c r="G264" s="18"/>
      <c r="H264" s="18"/>
    </row>
    <row r="265" spans="6:8" ht="12.75" x14ac:dyDescent="0.2">
      <c r="F265" s="18"/>
      <c r="G265" s="18"/>
      <c r="H265" s="18"/>
    </row>
    <row r="266" spans="6:8" ht="12.75" x14ac:dyDescent="0.2">
      <c r="F266" s="18"/>
      <c r="G266" s="18"/>
      <c r="H266" s="18"/>
    </row>
    <row r="267" spans="6:8" ht="12.75" x14ac:dyDescent="0.2">
      <c r="F267" s="18"/>
      <c r="G267" s="18"/>
      <c r="H267" s="18"/>
    </row>
    <row r="268" spans="6:8" ht="12.75" x14ac:dyDescent="0.2">
      <c r="F268" s="18"/>
      <c r="G268" s="18"/>
      <c r="H268" s="18"/>
    </row>
    <row r="269" spans="6:8" ht="12.75" x14ac:dyDescent="0.2">
      <c r="F269" s="18"/>
      <c r="G269" s="18"/>
      <c r="H269" s="18"/>
    </row>
    <row r="270" spans="6:8" ht="12.75" x14ac:dyDescent="0.2">
      <c r="F270" s="18"/>
      <c r="G270" s="18"/>
      <c r="H270" s="18"/>
    </row>
    <row r="271" spans="6:8" ht="12.75" x14ac:dyDescent="0.2">
      <c r="F271" s="18"/>
      <c r="G271" s="18"/>
      <c r="H271" s="18"/>
    </row>
    <row r="272" spans="6:8" ht="12.75" x14ac:dyDescent="0.2">
      <c r="F272" s="18"/>
      <c r="G272" s="18"/>
      <c r="H272" s="18"/>
    </row>
    <row r="273" spans="6:8" ht="12.75" x14ac:dyDescent="0.2">
      <c r="F273" s="18"/>
      <c r="G273" s="18"/>
      <c r="H273" s="18"/>
    </row>
    <row r="274" spans="6:8" ht="12.75" x14ac:dyDescent="0.2">
      <c r="F274" s="18"/>
      <c r="G274" s="18"/>
      <c r="H274" s="18"/>
    </row>
    <row r="275" spans="6:8" ht="12.75" x14ac:dyDescent="0.2">
      <c r="F275" s="18"/>
      <c r="G275" s="18"/>
      <c r="H275" s="18"/>
    </row>
    <row r="276" spans="6:8" ht="12.75" x14ac:dyDescent="0.2">
      <c r="F276" s="18"/>
      <c r="G276" s="18"/>
      <c r="H276" s="18"/>
    </row>
    <row r="277" spans="6:8" ht="12.75" x14ac:dyDescent="0.2">
      <c r="F277" s="18"/>
      <c r="G277" s="18"/>
      <c r="H277" s="18"/>
    </row>
    <row r="278" spans="6:8" ht="12.75" x14ac:dyDescent="0.2">
      <c r="F278" s="18"/>
      <c r="G278" s="18"/>
      <c r="H278" s="18"/>
    </row>
    <row r="279" spans="6:8" ht="12.75" x14ac:dyDescent="0.2">
      <c r="F279" s="18"/>
      <c r="G279" s="18"/>
      <c r="H279" s="18"/>
    </row>
    <row r="280" spans="6:8" ht="12.75" x14ac:dyDescent="0.2">
      <c r="F280" s="18"/>
      <c r="G280" s="18"/>
      <c r="H280" s="18"/>
    </row>
    <row r="281" spans="6:8" ht="12.75" x14ac:dyDescent="0.2">
      <c r="F281" s="18"/>
      <c r="G281" s="18"/>
      <c r="H281" s="18"/>
    </row>
    <row r="282" spans="6:8" ht="12.75" x14ac:dyDescent="0.2">
      <c r="F282" s="18"/>
      <c r="G282" s="18"/>
      <c r="H282" s="18"/>
    </row>
    <row r="283" spans="6:8" ht="12.75" x14ac:dyDescent="0.2">
      <c r="F283" s="18"/>
      <c r="G283" s="18"/>
      <c r="H283" s="18"/>
    </row>
    <row r="284" spans="6:8" ht="12.75" x14ac:dyDescent="0.2">
      <c r="F284" s="18"/>
      <c r="G284" s="18"/>
      <c r="H284" s="18"/>
    </row>
    <row r="285" spans="6:8" ht="12.75" x14ac:dyDescent="0.2">
      <c r="F285" s="18"/>
      <c r="G285" s="18"/>
      <c r="H285" s="18"/>
    </row>
    <row r="286" spans="6:8" ht="12.75" x14ac:dyDescent="0.2">
      <c r="F286" s="18"/>
      <c r="G286" s="18"/>
      <c r="H286" s="18"/>
    </row>
    <row r="287" spans="6:8" ht="12.75" x14ac:dyDescent="0.2">
      <c r="F287" s="18"/>
      <c r="G287" s="18"/>
      <c r="H287" s="18"/>
    </row>
    <row r="288" spans="6:8" ht="12.75" x14ac:dyDescent="0.2">
      <c r="F288" s="18"/>
      <c r="G288" s="18"/>
      <c r="H288" s="18"/>
    </row>
    <row r="289" spans="6:8" ht="12.75" x14ac:dyDescent="0.2">
      <c r="F289" s="18"/>
      <c r="G289" s="18"/>
      <c r="H289" s="18"/>
    </row>
    <row r="290" spans="6:8" ht="12.75" x14ac:dyDescent="0.2">
      <c r="F290" s="18"/>
      <c r="G290" s="18"/>
      <c r="H290" s="18"/>
    </row>
    <row r="291" spans="6:8" ht="12.75" x14ac:dyDescent="0.2">
      <c r="F291" s="18"/>
      <c r="G291" s="18"/>
      <c r="H291" s="18"/>
    </row>
    <row r="292" spans="6:8" ht="12.75" x14ac:dyDescent="0.2">
      <c r="F292" s="18"/>
      <c r="G292" s="18"/>
      <c r="H292" s="18"/>
    </row>
    <row r="293" spans="6:8" ht="12.75" x14ac:dyDescent="0.2">
      <c r="F293" s="18"/>
      <c r="G293" s="18"/>
      <c r="H293" s="18"/>
    </row>
    <row r="294" spans="6:8" ht="12.75" x14ac:dyDescent="0.2">
      <c r="F294" s="18"/>
      <c r="G294" s="18"/>
      <c r="H294" s="18"/>
    </row>
    <row r="295" spans="6:8" ht="12.75" x14ac:dyDescent="0.2">
      <c r="F295" s="18"/>
      <c r="G295" s="18"/>
      <c r="H295" s="18"/>
    </row>
    <row r="296" spans="6:8" ht="12.75" x14ac:dyDescent="0.2">
      <c r="F296" s="18"/>
      <c r="G296" s="18"/>
      <c r="H296" s="18"/>
    </row>
    <row r="297" spans="6:8" ht="12.75" x14ac:dyDescent="0.2">
      <c r="F297" s="18"/>
      <c r="G297" s="18"/>
      <c r="H297" s="18"/>
    </row>
    <row r="298" spans="6:8" ht="12.75" x14ac:dyDescent="0.2">
      <c r="F298" s="18"/>
      <c r="G298" s="18"/>
      <c r="H298" s="18"/>
    </row>
    <row r="299" spans="6:8" ht="12.75" x14ac:dyDescent="0.2">
      <c r="F299" s="18"/>
      <c r="G299" s="18"/>
      <c r="H299" s="18"/>
    </row>
    <row r="300" spans="6:8" ht="12.75" x14ac:dyDescent="0.2">
      <c r="F300" s="18"/>
      <c r="G300" s="18"/>
      <c r="H300" s="18"/>
    </row>
    <row r="301" spans="6:8" ht="12.75" x14ac:dyDescent="0.2">
      <c r="F301" s="18"/>
      <c r="G301" s="18"/>
      <c r="H301" s="18"/>
    </row>
    <row r="302" spans="6:8" ht="12.75" x14ac:dyDescent="0.2">
      <c r="F302" s="18"/>
      <c r="G302" s="18"/>
      <c r="H302" s="18"/>
    </row>
    <row r="303" spans="6:8" ht="12.75" x14ac:dyDescent="0.2">
      <c r="F303" s="18"/>
      <c r="G303" s="18"/>
      <c r="H303" s="18"/>
    </row>
    <row r="304" spans="6:8" ht="12.75" x14ac:dyDescent="0.2">
      <c r="F304" s="18"/>
      <c r="G304" s="18"/>
      <c r="H304" s="18"/>
    </row>
    <row r="305" spans="6:8" ht="12.75" x14ac:dyDescent="0.2">
      <c r="F305" s="18"/>
      <c r="G305" s="18"/>
      <c r="H305" s="18"/>
    </row>
    <row r="306" spans="6:8" ht="12.75" x14ac:dyDescent="0.2">
      <c r="F306" s="18"/>
      <c r="G306" s="18"/>
      <c r="H306" s="18"/>
    </row>
    <row r="307" spans="6:8" ht="12.75" x14ac:dyDescent="0.2">
      <c r="F307" s="18"/>
      <c r="G307" s="18"/>
      <c r="H307" s="18"/>
    </row>
    <row r="308" spans="6:8" ht="12.75" x14ac:dyDescent="0.2">
      <c r="F308" s="18"/>
      <c r="G308" s="18"/>
      <c r="H308" s="18"/>
    </row>
    <row r="309" spans="6:8" ht="12.75" x14ac:dyDescent="0.2">
      <c r="F309" s="18"/>
      <c r="G309" s="18"/>
      <c r="H309" s="18"/>
    </row>
    <row r="310" spans="6:8" ht="12.75" x14ac:dyDescent="0.2">
      <c r="F310" s="18"/>
      <c r="G310" s="18"/>
      <c r="H310" s="18"/>
    </row>
    <row r="311" spans="6:8" ht="12.75" x14ac:dyDescent="0.2">
      <c r="F311" s="18"/>
      <c r="G311" s="18"/>
      <c r="H311" s="18"/>
    </row>
    <row r="312" spans="6:8" ht="12.75" x14ac:dyDescent="0.2">
      <c r="F312" s="18"/>
      <c r="G312" s="18"/>
      <c r="H312" s="18"/>
    </row>
    <row r="313" spans="6:8" ht="12.75" x14ac:dyDescent="0.2">
      <c r="F313" s="18"/>
      <c r="G313" s="18"/>
      <c r="H313" s="18"/>
    </row>
    <row r="314" spans="6:8" ht="12.75" x14ac:dyDescent="0.2">
      <c r="F314" s="18"/>
      <c r="G314" s="18"/>
      <c r="H314" s="18"/>
    </row>
    <row r="315" spans="6:8" ht="12.75" x14ac:dyDescent="0.2">
      <c r="F315" s="18"/>
      <c r="G315" s="18"/>
      <c r="H315" s="18"/>
    </row>
    <row r="316" spans="6:8" ht="12.75" x14ac:dyDescent="0.2">
      <c r="F316" s="18"/>
      <c r="G316" s="18"/>
      <c r="H316" s="18"/>
    </row>
    <row r="317" spans="6:8" ht="12.75" x14ac:dyDescent="0.2">
      <c r="F317" s="18"/>
      <c r="G317" s="18"/>
      <c r="H317" s="18"/>
    </row>
    <row r="318" spans="6:8" ht="12.75" x14ac:dyDescent="0.2">
      <c r="F318" s="18"/>
      <c r="G318" s="18"/>
      <c r="H318" s="18"/>
    </row>
    <row r="319" spans="6:8" ht="12.75" x14ac:dyDescent="0.2">
      <c r="F319" s="18"/>
      <c r="G319" s="18"/>
      <c r="H319" s="18"/>
    </row>
    <row r="320" spans="6:8" ht="12.75" x14ac:dyDescent="0.2">
      <c r="F320" s="18"/>
      <c r="G320" s="18"/>
      <c r="H320" s="18"/>
    </row>
    <row r="321" spans="6:8" ht="12.75" x14ac:dyDescent="0.2">
      <c r="F321" s="18"/>
      <c r="G321" s="18"/>
      <c r="H321" s="18"/>
    </row>
    <row r="322" spans="6:8" ht="12.75" x14ac:dyDescent="0.2">
      <c r="F322" s="18"/>
      <c r="G322" s="18"/>
      <c r="H322" s="18"/>
    </row>
    <row r="323" spans="6:8" ht="12.75" x14ac:dyDescent="0.2">
      <c r="F323" s="18"/>
      <c r="G323" s="18"/>
      <c r="H323" s="18"/>
    </row>
    <row r="324" spans="6:8" ht="12.75" x14ac:dyDescent="0.2">
      <c r="F324" s="18"/>
      <c r="G324" s="18"/>
      <c r="H324" s="18"/>
    </row>
    <row r="325" spans="6:8" ht="12.75" x14ac:dyDescent="0.2">
      <c r="F325" s="18"/>
      <c r="G325" s="18"/>
      <c r="H325" s="18"/>
    </row>
    <row r="326" spans="6:8" ht="12.75" x14ac:dyDescent="0.2">
      <c r="F326" s="18"/>
      <c r="G326" s="18"/>
      <c r="H326" s="18"/>
    </row>
    <row r="327" spans="6:8" ht="12.75" x14ac:dyDescent="0.2">
      <c r="F327" s="18"/>
      <c r="G327" s="18"/>
      <c r="H327" s="18"/>
    </row>
    <row r="328" spans="6:8" ht="12.75" x14ac:dyDescent="0.2">
      <c r="F328" s="18"/>
      <c r="G328" s="18"/>
      <c r="H328" s="18"/>
    </row>
    <row r="329" spans="6:8" ht="12.75" x14ac:dyDescent="0.2">
      <c r="F329" s="18"/>
      <c r="G329" s="18"/>
      <c r="H329" s="18"/>
    </row>
    <row r="330" spans="6:8" ht="12.75" x14ac:dyDescent="0.2">
      <c r="F330" s="18"/>
      <c r="G330" s="18"/>
      <c r="H330" s="18"/>
    </row>
    <row r="331" spans="6:8" ht="12.75" x14ac:dyDescent="0.2">
      <c r="F331" s="18"/>
      <c r="G331" s="18"/>
      <c r="H331" s="18"/>
    </row>
    <row r="332" spans="6:8" ht="12.75" x14ac:dyDescent="0.2">
      <c r="F332" s="18"/>
      <c r="G332" s="18"/>
      <c r="H332" s="18"/>
    </row>
    <row r="333" spans="6:8" ht="12.75" x14ac:dyDescent="0.2">
      <c r="F333" s="18"/>
      <c r="G333" s="18"/>
      <c r="H333" s="18"/>
    </row>
    <row r="334" spans="6:8" ht="12.75" x14ac:dyDescent="0.2">
      <c r="F334" s="18"/>
      <c r="G334" s="18"/>
      <c r="H334" s="18"/>
    </row>
    <row r="335" spans="6:8" ht="12.75" x14ac:dyDescent="0.2">
      <c r="F335" s="18"/>
      <c r="G335" s="18"/>
      <c r="H335" s="18"/>
    </row>
    <row r="336" spans="6:8" ht="12.75" x14ac:dyDescent="0.2">
      <c r="F336" s="18"/>
      <c r="G336" s="18"/>
      <c r="H336" s="18"/>
    </row>
    <row r="337" spans="6:8" ht="12.75" x14ac:dyDescent="0.2">
      <c r="F337" s="18"/>
      <c r="G337" s="18"/>
      <c r="H337" s="18"/>
    </row>
    <row r="338" spans="6:8" ht="12.75" x14ac:dyDescent="0.2">
      <c r="F338" s="18"/>
      <c r="G338" s="18"/>
      <c r="H338" s="18"/>
    </row>
    <row r="339" spans="6:8" ht="12.75" x14ac:dyDescent="0.2">
      <c r="F339" s="18"/>
      <c r="G339" s="18"/>
      <c r="H339" s="18"/>
    </row>
    <row r="340" spans="6:8" ht="12.75" x14ac:dyDescent="0.2">
      <c r="F340" s="18"/>
      <c r="G340" s="18"/>
      <c r="H340" s="18"/>
    </row>
    <row r="341" spans="6:8" ht="12.75" x14ac:dyDescent="0.2">
      <c r="F341" s="18"/>
      <c r="G341" s="18"/>
      <c r="H341" s="18"/>
    </row>
    <row r="342" spans="6:8" ht="12.75" x14ac:dyDescent="0.2">
      <c r="F342" s="18"/>
      <c r="G342" s="18"/>
      <c r="H342" s="18"/>
    </row>
    <row r="343" spans="6:8" ht="12.75" x14ac:dyDescent="0.2">
      <c r="F343" s="18"/>
      <c r="G343" s="18"/>
      <c r="H343" s="18"/>
    </row>
    <row r="344" spans="6:8" ht="12.75" x14ac:dyDescent="0.2">
      <c r="F344" s="18"/>
      <c r="G344" s="18"/>
      <c r="H344" s="18"/>
    </row>
    <row r="345" spans="6:8" ht="12.75" x14ac:dyDescent="0.2">
      <c r="F345" s="18"/>
      <c r="G345" s="18"/>
      <c r="H345" s="18"/>
    </row>
    <row r="346" spans="6:8" ht="12.75" x14ac:dyDescent="0.2">
      <c r="F346" s="18"/>
      <c r="G346" s="18"/>
      <c r="H346" s="18"/>
    </row>
    <row r="347" spans="6:8" ht="12.75" x14ac:dyDescent="0.2">
      <c r="F347" s="18"/>
      <c r="G347" s="18"/>
      <c r="H347" s="18"/>
    </row>
    <row r="348" spans="6:8" ht="12.75" x14ac:dyDescent="0.2">
      <c r="F348" s="18"/>
      <c r="G348" s="18"/>
      <c r="H348" s="18"/>
    </row>
    <row r="349" spans="6:8" ht="12.75" x14ac:dyDescent="0.2">
      <c r="F349" s="18"/>
      <c r="G349" s="18"/>
      <c r="H349" s="18"/>
    </row>
    <row r="350" spans="6:8" ht="12.75" x14ac:dyDescent="0.2">
      <c r="F350" s="18"/>
      <c r="G350" s="18"/>
      <c r="H350" s="18"/>
    </row>
    <row r="351" spans="6:8" ht="12.75" x14ac:dyDescent="0.2">
      <c r="F351" s="18"/>
      <c r="G351" s="18"/>
      <c r="H351" s="18"/>
    </row>
    <row r="352" spans="6:8" ht="12.75" x14ac:dyDescent="0.2">
      <c r="F352" s="18"/>
      <c r="G352" s="18"/>
      <c r="H352" s="18"/>
    </row>
    <row r="353" spans="6:8" ht="12.75" x14ac:dyDescent="0.2">
      <c r="F353" s="18"/>
      <c r="G353" s="18"/>
      <c r="H353" s="18"/>
    </row>
    <row r="354" spans="6:8" ht="12.75" x14ac:dyDescent="0.2">
      <c r="F354" s="18"/>
      <c r="G354" s="18"/>
      <c r="H354" s="18"/>
    </row>
    <row r="355" spans="6:8" ht="12.75" x14ac:dyDescent="0.2">
      <c r="F355" s="18"/>
      <c r="G355" s="18"/>
      <c r="H355" s="18"/>
    </row>
    <row r="356" spans="6:8" ht="12.75" x14ac:dyDescent="0.2">
      <c r="F356" s="18"/>
      <c r="G356" s="18"/>
      <c r="H356" s="18"/>
    </row>
    <row r="357" spans="6:8" ht="12.75" x14ac:dyDescent="0.2">
      <c r="F357" s="18"/>
      <c r="G357" s="18"/>
      <c r="H357" s="18"/>
    </row>
    <row r="358" spans="6:8" ht="12.75" x14ac:dyDescent="0.2">
      <c r="F358" s="18"/>
      <c r="G358" s="18"/>
      <c r="H358" s="18"/>
    </row>
    <row r="359" spans="6:8" ht="12.75" x14ac:dyDescent="0.2">
      <c r="F359" s="18"/>
      <c r="G359" s="18"/>
      <c r="H359" s="18"/>
    </row>
    <row r="360" spans="6:8" ht="12.75" x14ac:dyDescent="0.2">
      <c r="F360" s="18"/>
      <c r="G360" s="18"/>
      <c r="H360" s="18"/>
    </row>
    <row r="361" spans="6:8" ht="12.75" x14ac:dyDescent="0.2">
      <c r="F361" s="18"/>
      <c r="G361" s="18"/>
      <c r="H361" s="18"/>
    </row>
    <row r="362" spans="6:8" ht="12.75" x14ac:dyDescent="0.2">
      <c r="F362" s="18"/>
      <c r="G362" s="18"/>
      <c r="H362" s="18"/>
    </row>
    <row r="363" spans="6:8" ht="12.75" x14ac:dyDescent="0.2">
      <c r="F363" s="18"/>
      <c r="G363" s="18"/>
      <c r="H363" s="18"/>
    </row>
    <row r="364" spans="6:8" ht="12.75" x14ac:dyDescent="0.2">
      <c r="F364" s="18"/>
      <c r="G364" s="18"/>
      <c r="H364" s="18"/>
    </row>
    <row r="365" spans="6:8" ht="12.75" x14ac:dyDescent="0.2">
      <c r="F365" s="18"/>
      <c r="G365" s="18"/>
      <c r="H365" s="18"/>
    </row>
    <row r="366" spans="6:8" ht="12.75" x14ac:dyDescent="0.2">
      <c r="F366" s="18"/>
      <c r="G366" s="18"/>
      <c r="H366" s="18"/>
    </row>
    <row r="367" spans="6:8" ht="12.75" x14ac:dyDescent="0.2">
      <c r="F367" s="18"/>
      <c r="G367" s="18"/>
      <c r="H367" s="18"/>
    </row>
    <row r="368" spans="6:8" ht="12.75" x14ac:dyDescent="0.2">
      <c r="F368" s="18"/>
      <c r="G368" s="18"/>
      <c r="H368" s="18"/>
    </row>
    <row r="369" spans="6:8" ht="12.75" x14ac:dyDescent="0.2">
      <c r="F369" s="18"/>
      <c r="G369" s="18"/>
      <c r="H369" s="18"/>
    </row>
    <row r="370" spans="6:8" ht="12.75" x14ac:dyDescent="0.2">
      <c r="F370" s="18"/>
      <c r="G370" s="18"/>
      <c r="H370" s="18"/>
    </row>
    <row r="371" spans="6:8" ht="12.75" x14ac:dyDescent="0.2">
      <c r="F371" s="18"/>
      <c r="G371" s="18"/>
      <c r="H371" s="18"/>
    </row>
    <row r="372" spans="6:8" ht="12.75" x14ac:dyDescent="0.2">
      <c r="F372" s="18"/>
      <c r="G372" s="18"/>
      <c r="H372" s="18"/>
    </row>
    <row r="373" spans="6:8" ht="12.75" x14ac:dyDescent="0.2">
      <c r="F373" s="18"/>
      <c r="G373" s="18"/>
      <c r="H373" s="18"/>
    </row>
    <row r="374" spans="6:8" ht="12.75" x14ac:dyDescent="0.2">
      <c r="F374" s="18"/>
      <c r="G374" s="18"/>
      <c r="H374" s="18"/>
    </row>
    <row r="375" spans="6:8" ht="12.75" x14ac:dyDescent="0.2">
      <c r="F375" s="18"/>
      <c r="G375" s="18"/>
      <c r="H375" s="18"/>
    </row>
    <row r="376" spans="6:8" ht="12.75" x14ac:dyDescent="0.2">
      <c r="F376" s="18"/>
      <c r="G376" s="18"/>
      <c r="H376" s="18"/>
    </row>
    <row r="377" spans="6:8" ht="12.75" x14ac:dyDescent="0.2">
      <c r="F377" s="18"/>
      <c r="G377" s="18"/>
      <c r="H377" s="18"/>
    </row>
    <row r="378" spans="6:8" ht="12.75" x14ac:dyDescent="0.2">
      <c r="F378" s="18"/>
      <c r="G378" s="18"/>
      <c r="H378" s="18"/>
    </row>
    <row r="379" spans="6:8" ht="12.75" x14ac:dyDescent="0.2">
      <c r="F379" s="18"/>
      <c r="G379" s="18"/>
      <c r="H379" s="18"/>
    </row>
    <row r="380" spans="6:8" ht="12.75" x14ac:dyDescent="0.2">
      <c r="F380" s="18"/>
      <c r="G380" s="18"/>
      <c r="H380" s="18"/>
    </row>
    <row r="381" spans="6:8" ht="12.75" x14ac:dyDescent="0.2">
      <c r="F381" s="18"/>
      <c r="G381" s="18"/>
      <c r="H381" s="18"/>
    </row>
    <row r="382" spans="6:8" ht="12.75" x14ac:dyDescent="0.2">
      <c r="F382" s="18"/>
      <c r="G382" s="18"/>
      <c r="H382" s="18"/>
    </row>
    <row r="383" spans="6:8" ht="12.75" x14ac:dyDescent="0.2">
      <c r="F383" s="18"/>
      <c r="G383" s="18"/>
      <c r="H383" s="18"/>
    </row>
    <row r="384" spans="6:8" ht="12.75" x14ac:dyDescent="0.2">
      <c r="F384" s="18"/>
      <c r="G384" s="18"/>
      <c r="H384" s="18"/>
    </row>
    <row r="385" spans="6:8" ht="12.75" x14ac:dyDescent="0.2">
      <c r="F385" s="18"/>
      <c r="G385" s="18"/>
      <c r="H385" s="18"/>
    </row>
    <row r="386" spans="6:8" ht="12.75" x14ac:dyDescent="0.2">
      <c r="F386" s="18"/>
      <c r="G386" s="18"/>
      <c r="H386" s="18"/>
    </row>
    <row r="387" spans="6:8" ht="12.75" x14ac:dyDescent="0.2">
      <c r="F387" s="18"/>
      <c r="G387" s="18"/>
      <c r="H387" s="18"/>
    </row>
    <row r="388" spans="6:8" ht="12.75" x14ac:dyDescent="0.2">
      <c r="F388" s="18"/>
      <c r="G388" s="18"/>
      <c r="H388" s="18"/>
    </row>
    <row r="389" spans="6:8" ht="12.75" x14ac:dyDescent="0.2">
      <c r="F389" s="18"/>
      <c r="G389" s="18"/>
      <c r="H389" s="18"/>
    </row>
    <row r="390" spans="6:8" ht="12.75" x14ac:dyDescent="0.2">
      <c r="F390" s="18"/>
      <c r="G390" s="18"/>
      <c r="H390" s="18"/>
    </row>
    <row r="391" spans="6:8" ht="12.75" x14ac:dyDescent="0.2">
      <c r="F391" s="18"/>
      <c r="G391" s="18"/>
      <c r="H391" s="18"/>
    </row>
    <row r="392" spans="6:8" ht="12.75" x14ac:dyDescent="0.2">
      <c r="F392" s="18"/>
      <c r="G392" s="18"/>
      <c r="H392" s="18"/>
    </row>
    <row r="393" spans="6:8" ht="12.75" x14ac:dyDescent="0.2">
      <c r="F393" s="18"/>
      <c r="G393" s="18"/>
      <c r="H393" s="18"/>
    </row>
    <row r="394" spans="6:8" ht="12.75" x14ac:dyDescent="0.2">
      <c r="F394" s="18"/>
      <c r="G394" s="18"/>
      <c r="H394" s="18"/>
    </row>
    <row r="395" spans="6:8" ht="12.75" x14ac:dyDescent="0.2">
      <c r="F395" s="18"/>
      <c r="G395" s="18"/>
      <c r="H395" s="18"/>
    </row>
    <row r="396" spans="6:8" ht="12.75" x14ac:dyDescent="0.2">
      <c r="F396" s="18"/>
      <c r="G396" s="18"/>
      <c r="H396" s="18"/>
    </row>
    <row r="397" spans="6:8" ht="12.75" x14ac:dyDescent="0.2">
      <c r="F397" s="18"/>
      <c r="G397" s="18"/>
      <c r="H397" s="18"/>
    </row>
    <row r="398" spans="6:8" ht="12.75" x14ac:dyDescent="0.2">
      <c r="F398" s="18"/>
      <c r="G398" s="18"/>
      <c r="H398" s="18"/>
    </row>
    <row r="399" spans="6:8" ht="12.75" x14ac:dyDescent="0.2">
      <c r="F399" s="18"/>
      <c r="G399" s="18"/>
      <c r="H399" s="18"/>
    </row>
    <row r="400" spans="6:8" ht="12.75" x14ac:dyDescent="0.2">
      <c r="F400" s="18"/>
      <c r="G400" s="18"/>
      <c r="H400" s="18"/>
    </row>
    <row r="401" spans="6:8" ht="12.75" x14ac:dyDescent="0.2">
      <c r="F401" s="18"/>
      <c r="G401" s="18"/>
      <c r="H401" s="18"/>
    </row>
    <row r="402" spans="6:8" ht="12.75" x14ac:dyDescent="0.2">
      <c r="F402" s="18"/>
      <c r="G402" s="18"/>
      <c r="H402" s="18"/>
    </row>
    <row r="403" spans="6:8" ht="12.75" x14ac:dyDescent="0.2">
      <c r="F403" s="18"/>
      <c r="G403" s="18"/>
      <c r="H403" s="18"/>
    </row>
    <row r="404" spans="6:8" ht="12.75" x14ac:dyDescent="0.2">
      <c r="F404" s="18"/>
      <c r="G404" s="18"/>
      <c r="H404" s="18"/>
    </row>
    <row r="405" spans="6:8" ht="12.75" x14ac:dyDescent="0.2">
      <c r="F405" s="18"/>
      <c r="G405" s="18"/>
      <c r="H405" s="18"/>
    </row>
    <row r="406" spans="6:8" ht="12.75" x14ac:dyDescent="0.2">
      <c r="F406" s="18"/>
      <c r="G406" s="18"/>
      <c r="H406" s="18"/>
    </row>
    <row r="407" spans="6:8" ht="12.75" x14ac:dyDescent="0.2">
      <c r="F407" s="18"/>
      <c r="G407" s="18"/>
      <c r="H407" s="18"/>
    </row>
    <row r="408" spans="6:8" ht="12.75" x14ac:dyDescent="0.2">
      <c r="F408" s="18"/>
      <c r="G408" s="18"/>
      <c r="H408" s="18"/>
    </row>
    <row r="409" spans="6:8" ht="12.75" x14ac:dyDescent="0.2">
      <c r="F409" s="18"/>
      <c r="G409" s="18"/>
      <c r="H409" s="18"/>
    </row>
    <row r="410" spans="6:8" ht="12.75" x14ac:dyDescent="0.2">
      <c r="F410" s="18"/>
      <c r="G410" s="18"/>
      <c r="H410" s="18"/>
    </row>
    <row r="411" spans="6:8" ht="12.75" x14ac:dyDescent="0.2">
      <c r="F411" s="18"/>
      <c r="G411" s="18"/>
      <c r="H411" s="18"/>
    </row>
    <row r="412" spans="6:8" ht="12.75" x14ac:dyDescent="0.2">
      <c r="F412" s="18"/>
      <c r="G412" s="18"/>
      <c r="H412" s="18"/>
    </row>
    <row r="413" spans="6:8" ht="12.75" x14ac:dyDescent="0.2">
      <c r="F413" s="18"/>
      <c r="G413" s="18"/>
      <c r="H413" s="18"/>
    </row>
    <row r="414" spans="6:8" ht="12.75" x14ac:dyDescent="0.2">
      <c r="F414" s="18"/>
      <c r="G414" s="18"/>
      <c r="H414" s="18"/>
    </row>
    <row r="415" spans="6:8" ht="12.75" x14ac:dyDescent="0.2">
      <c r="F415" s="18"/>
      <c r="G415" s="18"/>
      <c r="H415" s="18"/>
    </row>
    <row r="416" spans="6:8" ht="12.75" x14ac:dyDescent="0.2">
      <c r="F416" s="18"/>
      <c r="G416" s="18"/>
      <c r="H416" s="18"/>
    </row>
    <row r="417" spans="6:8" ht="12.75" x14ac:dyDescent="0.2">
      <c r="F417" s="18"/>
      <c r="G417" s="18"/>
      <c r="H417" s="18"/>
    </row>
    <row r="418" spans="6:8" ht="12.75" x14ac:dyDescent="0.2">
      <c r="F418" s="18"/>
      <c r="G418" s="18"/>
      <c r="H418" s="18"/>
    </row>
    <row r="419" spans="6:8" ht="12.75" x14ac:dyDescent="0.2">
      <c r="F419" s="18"/>
      <c r="G419" s="18"/>
      <c r="H419" s="18"/>
    </row>
    <row r="420" spans="6:8" ht="12.75" x14ac:dyDescent="0.2">
      <c r="F420" s="18"/>
      <c r="G420" s="18"/>
      <c r="H420" s="18"/>
    </row>
    <row r="421" spans="6:8" ht="12.75" x14ac:dyDescent="0.2">
      <c r="F421" s="18"/>
      <c r="G421" s="18"/>
      <c r="H421" s="18"/>
    </row>
    <row r="422" spans="6:8" ht="12.75" x14ac:dyDescent="0.2">
      <c r="F422" s="18"/>
      <c r="G422" s="18"/>
      <c r="H422" s="18"/>
    </row>
    <row r="423" spans="6:8" ht="12.75" x14ac:dyDescent="0.2">
      <c r="F423" s="18"/>
      <c r="G423" s="18"/>
      <c r="H423" s="18"/>
    </row>
    <row r="424" spans="6:8" ht="12.75" x14ac:dyDescent="0.2">
      <c r="F424" s="18"/>
      <c r="G424" s="18"/>
      <c r="H424" s="18"/>
    </row>
    <row r="425" spans="6:8" ht="12.75" x14ac:dyDescent="0.2">
      <c r="F425" s="18"/>
      <c r="G425" s="18"/>
      <c r="H425" s="18"/>
    </row>
    <row r="426" spans="6:8" ht="12.75" x14ac:dyDescent="0.2">
      <c r="F426" s="18"/>
      <c r="G426" s="18"/>
      <c r="H426" s="18"/>
    </row>
    <row r="427" spans="6:8" ht="12.75" x14ac:dyDescent="0.2">
      <c r="F427" s="18"/>
      <c r="G427" s="18"/>
      <c r="H427" s="18"/>
    </row>
    <row r="428" spans="6:8" ht="12.75" x14ac:dyDescent="0.2">
      <c r="F428" s="18"/>
      <c r="G428" s="18"/>
      <c r="H428" s="18"/>
    </row>
    <row r="429" spans="6:8" ht="12.75" x14ac:dyDescent="0.2">
      <c r="F429" s="18"/>
      <c r="G429" s="18"/>
      <c r="H429" s="18"/>
    </row>
    <row r="430" spans="6:8" ht="12.75" x14ac:dyDescent="0.2">
      <c r="F430" s="18"/>
      <c r="G430" s="18"/>
      <c r="H430" s="18"/>
    </row>
    <row r="431" spans="6:8" ht="12.75" x14ac:dyDescent="0.2">
      <c r="F431" s="18"/>
      <c r="G431" s="18"/>
      <c r="H431" s="18"/>
    </row>
    <row r="432" spans="6:8" ht="12.75" x14ac:dyDescent="0.2">
      <c r="F432" s="18"/>
      <c r="G432" s="18"/>
      <c r="H432" s="18"/>
    </row>
    <row r="433" spans="6:8" ht="12.75" x14ac:dyDescent="0.2">
      <c r="F433" s="18"/>
      <c r="G433" s="18"/>
      <c r="H433" s="18"/>
    </row>
    <row r="434" spans="6:8" ht="12.75" x14ac:dyDescent="0.2">
      <c r="F434" s="18"/>
      <c r="G434" s="18"/>
      <c r="H434" s="18"/>
    </row>
    <row r="435" spans="6:8" ht="12.75" x14ac:dyDescent="0.2">
      <c r="F435" s="18"/>
      <c r="G435" s="18"/>
      <c r="H435" s="18"/>
    </row>
    <row r="436" spans="6:8" ht="12.75" x14ac:dyDescent="0.2">
      <c r="F436" s="18"/>
      <c r="G436" s="18"/>
      <c r="H436" s="18"/>
    </row>
    <row r="437" spans="6:8" ht="12.75" x14ac:dyDescent="0.2">
      <c r="F437" s="18"/>
      <c r="G437" s="18"/>
      <c r="H437" s="18"/>
    </row>
    <row r="438" spans="6:8" ht="12.75" x14ac:dyDescent="0.2">
      <c r="F438" s="18"/>
      <c r="G438" s="18"/>
      <c r="H438" s="18"/>
    </row>
    <row r="439" spans="6:8" ht="12.75" x14ac:dyDescent="0.2">
      <c r="F439" s="18"/>
      <c r="G439" s="18"/>
      <c r="H439" s="18"/>
    </row>
    <row r="440" spans="6:8" ht="12.75" x14ac:dyDescent="0.2">
      <c r="F440" s="18"/>
      <c r="G440" s="18"/>
      <c r="H440" s="18"/>
    </row>
    <row r="441" spans="6:8" ht="12.75" x14ac:dyDescent="0.2">
      <c r="F441" s="18"/>
      <c r="G441" s="18"/>
      <c r="H441" s="18"/>
    </row>
    <row r="442" spans="6:8" ht="12.75" x14ac:dyDescent="0.2">
      <c r="F442" s="18"/>
      <c r="G442" s="18"/>
      <c r="H442" s="18"/>
    </row>
    <row r="443" spans="6:8" ht="12.75" x14ac:dyDescent="0.2">
      <c r="F443" s="18"/>
      <c r="G443" s="18"/>
      <c r="H443" s="18"/>
    </row>
    <row r="444" spans="6:8" ht="12.75" x14ac:dyDescent="0.2">
      <c r="F444" s="18"/>
      <c r="G444" s="18"/>
      <c r="H444" s="18"/>
    </row>
    <row r="445" spans="6:8" ht="12.75" x14ac:dyDescent="0.2">
      <c r="F445" s="18"/>
      <c r="G445" s="18"/>
      <c r="H445" s="18"/>
    </row>
    <row r="446" spans="6:8" ht="12.75" x14ac:dyDescent="0.2">
      <c r="F446" s="18"/>
      <c r="G446" s="18"/>
      <c r="H446" s="18"/>
    </row>
    <row r="447" spans="6:8" ht="12.75" x14ac:dyDescent="0.2">
      <c r="F447" s="18"/>
      <c r="G447" s="18"/>
      <c r="H447" s="18"/>
    </row>
    <row r="448" spans="6:8" ht="12.75" x14ac:dyDescent="0.2">
      <c r="F448" s="18"/>
      <c r="G448" s="18"/>
      <c r="H448" s="18"/>
    </row>
    <row r="449" spans="6:8" ht="12.75" x14ac:dyDescent="0.2">
      <c r="F449" s="18"/>
      <c r="G449" s="18"/>
      <c r="H449" s="18"/>
    </row>
    <row r="450" spans="6:8" ht="12.75" x14ac:dyDescent="0.2">
      <c r="F450" s="18"/>
      <c r="G450" s="18"/>
      <c r="H450" s="18"/>
    </row>
    <row r="451" spans="6:8" ht="12.75" x14ac:dyDescent="0.2">
      <c r="F451" s="18"/>
      <c r="G451" s="18"/>
      <c r="H451" s="18"/>
    </row>
    <row r="452" spans="6:8" ht="12.75" x14ac:dyDescent="0.2">
      <c r="F452" s="18"/>
      <c r="G452" s="18"/>
      <c r="H452" s="18"/>
    </row>
    <row r="453" spans="6:8" ht="12.75" x14ac:dyDescent="0.2">
      <c r="F453" s="18"/>
      <c r="G453" s="18"/>
      <c r="H453" s="18"/>
    </row>
    <row r="454" spans="6:8" ht="12.75" x14ac:dyDescent="0.2">
      <c r="F454" s="18"/>
      <c r="G454" s="18"/>
      <c r="H454" s="18"/>
    </row>
    <row r="455" spans="6:8" ht="12.75" x14ac:dyDescent="0.2">
      <c r="F455" s="18"/>
      <c r="G455" s="18"/>
      <c r="H455" s="18"/>
    </row>
    <row r="456" spans="6:8" ht="12.75" x14ac:dyDescent="0.2">
      <c r="F456" s="18"/>
      <c r="G456" s="18"/>
      <c r="H456" s="18"/>
    </row>
    <row r="457" spans="6:8" ht="12.75" x14ac:dyDescent="0.2">
      <c r="F457" s="18"/>
      <c r="G457" s="18"/>
      <c r="H457" s="18"/>
    </row>
    <row r="458" spans="6:8" ht="12.75" x14ac:dyDescent="0.2">
      <c r="F458" s="18"/>
      <c r="G458" s="18"/>
      <c r="H458" s="18"/>
    </row>
    <row r="459" spans="6:8" ht="12.75" x14ac:dyDescent="0.2">
      <c r="F459" s="18"/>
      <c r="G459" s="18"/>
      <c r="H459" s="18"/>
    </row>
    <row r="460" spans="6:8" ht="12.75" x14ac:dyDescent="0.2">
      <c r="F460" s="18"/>
      <c r="G460" s="18"/>
      <c r="H460" s="18"/>
    </row>
    <row r="461" spans="6:8" ht="12.75" x14ac:dyDescent="0.2">
      <c r="F461" s="18"/>
      <c r="G461" s="18"/>
      <c r="H461" s="18"/>
    </row>
    <row r="462" spans="6:8" ht="12.75" x14ac:dyDescent="0.2">
      <c r="F462" s="18"/>
      <c r="G462" s="18"/>
      <c r="H462" s="18"/>
    </row>
    <row r="463" spans="6:8" ht="12.75" x14ac:dyDescent="0.2">
      <c r="F463" s="18"/>
      <c r="G463" s="18"/>
      <c r="H463" s="18"/>
    </row>
    <row r="464" spans="6:8" ht="12.75" x14ac:dyDescent="0.2">
      <c r="F464" s="18"/>
      <c r="G464" s="18"/>
      <c r="H464" s="18"/>
    </row>
    <row r="465" spans="6:8" ht="12.75" x14ac:dyDescent="0.2">
      <c r="F465" s="18"/>
      <c r="G465" s="18"/>
      <c r="H465" s="18"/>
    </row>
    <row r="466" spans="6:8" ht="12.75" x14ac:dyDescent="0.2">
      <c r="F466" s="18"/>
      <c r="G466" s="18"/>
      <c r="H466" s="18"/>
    </row>
    <row r="467" spans="6:8" ht="12.75" x14ac:dyDescent="0.2">
      <c r="F467" s="18"/>
      <c r="G467" s="18"/>
      <c r="H467" s="18"/>
    </row>
    <row r="468" spans="6:8" ht="12.75" x14ac:dyDescent="0.2">
      <c r="F468" s="18"/>
      <c r="G468" s="18"/>
      <c r="H468" s="18"/>
    </row>
    <row r="469" spans="6:8" ht="12.75" x14ac:dyDescent="0.2">
      <c r="F469" s="18"/>
      <c r="G469" s="18"/>
      <c r="H469" s="18"/>
    </row>
    <row r="470" spans="6:8" ht="12.75" x14ac:dyDescent="0.2">
      <c r="F470" s="18"/>
      <c r="G470" s="18"/>
      <c r="H470" s="18"/>
    </row>
    <row r="471" spans="6:8" ht="12.75" x14ac:dyDescent="0.2">
      <c r="F471" s="18"/>
      <c r="G471" s="18"/>
      <c r="H471" s="18"/>
    </row>
    <row r="472" spans="6:8" ht="12.75" x14ac:dyDescent="0.2">
      <c r="F472" s="18"/>
      <c r="G472" s="18"/>
      <c r="H472" s="18"/>
    </row>
    <row r="473" spans="6:8" ht="12.75" x14ac:dyDescent="0.2">
      <c r="F473" s="18"/>
      <c r="G473" s="18"/>
      <c r="H473" s="18"/>
    </row>
    <row r="474" spans="6:8" ht="12.75" x14ac:dyDescent="0.2">
      <c r="F474" s="18"/>
      <c r="G474" s="18"/>
      <c r="H474" s="18"/>
    </row>
    <row r="475" spans="6:8" ht="12.75" x14ac:dyDescent="0.2">
      <c r="F475" s="18"/>
      <c r="G475" s="18"/>
      <c r="H475" s="18"/>
    </row>
    <row r="476" spans="6:8" ht="12.75" x14ac:dyDescent="0.2">
      <c r="F476" s="18"/>
      <c r="G476" s="18"/>
      <c r="H476" s="18"/>
    </row>
    <row r="477" spans="6:8" ht="12.75" x14ac:dyDescent="0.2">
      <c r="F477" s="18"/>
      <c r="G477" s="18"/>
      <c r="H477" s="18"/>
    </row>
    <row r="478" spans="6:8" ht="12.75" x14ac:dyDescent="0.2">
      <c r="F478" s="18"/>
      <c r="G478" s="18"/>
      <c r="H478" s="18"/>
    </row>
    <row r="479" spans="6:8" ht="12.75" x14ac:dyDescent="0.2">
      <c r="F479" s="18"/>
      <c r="G479" s="18"/>
      <c r="H479" s="18"/>
    </row>
    <row r="480" spans="6:8" ht="12.75" x14ac:dyDescent="0.2">
      <c r="F480" s="18"/>
      <c r="G480" s="18"/>
      <c r="H480" s="18"/>
    </row>
    <row r="481" spans="6:8" ht="12.75" x14ac:dyDescent="0.2">
      <c r="F481" s="18"/>
      <c r="G481" s="18"/>
      <c r="H481" s="18"/>
    </row>
    <row r="482" spans="6:8" ht="12.75" x14ac:dyDescent="0.2">
      <c r="F482" s="18"/>
      <c r="G482" s="18"/>
      <c r="H482" s="18"/>
    </row>
    <row r="483" spans="6:8" ht="12.75" x14ac:dyDescent="0.2">
      <c r="F483" s="18"/>
      <c r="G483" s="18"/>
      <c r="H483" s="18"/>
    </row>
    <row r="484" spans="6:8" ht="12.75" x14ac:dyDescent="0.2">
      <c r="F484" s="18"/>
      <c r="G484" s="18"/>
      <c r="H484" s="18"/>
    </row>
    <row r="485" spans="6:8" ht="12.75" x14ac:dyDescent="0.2">
      <c r="F485" s="18"/>
      <c r="G485" s="18"/>
      <c r="H485" s="18"/>
    </row>
    <row r="486" spans="6:8" ht="12.75" x14ac:dyDescent="0.2">
      <c r="F486" s="18"/>
      <c r="G486" s="18"/>
      <c r="H486" s="18"/>
    </row>
    <row r="487" spans="6:8" ht="12.75" x14ac:dyDescent="0.2">
      <c r="F487" s="18"/>
      <c r="G487" s="18"/>
      <c r="H487" s="18"/>
    </row>
    <row r="488" spans="6:8" ht="12.75" x14ac:dyDescent="0.2">
      <c r="F488" s="18"/>
      <c r="G488" s="18"/>
      <c r="H488" s="18"/>
    </row>
    <row r="489" spans="6:8" ht="12.75" x14ac:dyDescent="0.2">
      <c r="F489" s="18"/>
      <c r="G489" s="18"/>
      <c r="H489" s="18"/>
    </row>
    <row r="490" spans="6:8" ht="12.75" x14ac:dyDescent="0.2">
      <c r="F490" s="18"/>
      <c r="G490" s="18"/>
      <c r="H490" s="18"/>
    </row>
    <row r="491" spans="6:8" ht="12.75" x14ac:dyDescent="0.2">
      <c r="F491" s="18"/>
      <c r="G491" s="18"/>
      <c r="H491" s="18"/>
    </row>
    <row r="492" spans="6:8" ht="12.75" x14ac:dyDescent="0.2">
      <c r="F492" s="18"/>
      <c r="G492" s="18"/>
      <c r="H492" s="18"/>
    </row>
    <row r="493" spans="6:8" ht="12.75" x14ac:dyDescent="0.2">
      <c r="F493" s="18"/>
      <c r="G493" s="18"/>
      <c r="H493" s="18"/>
    </row>
    <row r="494" spans="6:8" ht="12.75" x14ac:dyDescent="0.2">
      <c r="F494" s="18"/>
      <c r="G494" s="18"/>
      <c r="H494" s="18"/>
    </row>
    <row r="495" spans="6:8" ht="12.75" x14ac:dyDescent="0.2">
      <c r="F495" s="18"/>
      <c r="G495" s="18"/>
      <c r="H495" s="18"/>
    </row>
    <row r="496" spans="6:8" ht="12.75" x14ac:dyDescent="0.2">
      <c r="F496" s="18"/>
      <c r="G496" s="18"/>
      <c r="H496" s="18"/>
    </row>
    <row r="497" spans="6:8" ht="12.75" x14ac:dyDescent="0.2">
      <c r="F497" s="18"/>
      <c r="G497" s="18"/>
      <c r="H497" s="18"/>
    </row>
    <row r="498" spans="6:8" ht="12.75" x14ac:dyDescent="0.2">
      <c r="F498" s="18"/>
      <c r="G498" s="18"/>
      <c r="H498" s="18"/>
    </row>
    <row r="499" spans="6:8" ht="12.75" x14ac:dyDescent="0.2">
      <c r="F499" s="18"/>
      <c r="G499" s="18"/>
      <c r="H499" s="18"/>
    </row>
    <row r="500" spans="6:8" ht="12.75" x14ac:dyDescent="0.2">
      <c r="F500" s="18"/>
      <c r="G500" s="18"/>
      <c r="H500" s="18"/>
    </row>
    <row r="501" spans="6:8" ht="12.75" x14ac:dyDescent="0.2">
      <c r="F501" s="18"/>
      <c r="G501" s="18"/>
      <c r="H501" s="18"/>
    </row>
    <row r="502" spans="6:8" ht="12.75" x14ac:dyDescent="0.2">
      <c r="F502" s="18"/>
      <c r="G502" s="18"/>
      <c r="H502" s="18"/>
    </row>
    <row r="503" spans="6:8" ht="12.75" x14ac:dyDescent="0.2">
      <c r="F503" s="18"/>
      <c r="G503" s="18"/>
      <c r="H503" s="18"/>
    </row>
    <row r="504" spans="6:8" ht="12.75" x14ac:dyDescent="0.2">
      <c r="F504" s="18"/>
      <c r="G504" s="18"/>
      <c r="H504" s="18"/>
    </row>
    <row r="505" spans="6:8" ht="12.75" x14ac:dyDescent="0.2">
      <c r="F505" s="18"/>
      <c r="G505" s="18"/>
      <c r="H505" s="18"/>
    </row>
    <row r="506" spans="6:8" ht="12.75" x14ac:dyDescent="0.2">
      <c r="F506" s="18"/>
      <c r="G506" s="18"/>
      <c r="H506" s="18"/>
    </row>
    <row r="507" spans="6:8" ht="12.75" x14ac:dyDescent="0.2">
      <c r="F507" s="18"/>
      <c r="G507" s="18"/>
      <c r="H507" s="18"/>
    </row>
    <row r="508" spans="6:8" ht="12.75" x14ac:dyDescent="0.2">
      <c r="F508" s="18"/>
      <c r="G508" s="18"/>
      <c r="H508" s="18"/>
    </row>
    <row r="509" spans="6:8" ht="12.75" x14ac:dyDescent="0.2">
      <c r="F509" s="18"/>
      <c r="G509" s="18"/>
      <c r="H509" s="18"/>
    </row>
    <row r="510" spans="6:8" ht="12.75" x14ac:dyDescent="0.2">
      <c r="F510" s="18"/>
      <c r="G510" s="18"/>
      <c r="H510" s="18"/>
    </row>
    <row r="511" spans="6:8" ht="12.75" x14ac:dyDescent="0.2">
      <c r="F511" s="18"/>
      <c r="G511" s="18"/>
      <c r="H511" s="18"/>
    </row>
    <row r="512" spans="6:8" ht="12.75" x14ac:dyDescent="0.2">
      <c r="F512" s="18"/>
      <c r="G512" s="18"/>
      <c r="H512" s="18"/>
    </row>
    <row r="513" spans="6:8" ht="12.75" x14ac:dyDescent="0.2">
      <c r="F513" s="18"/>
      <c r="G513" s="18"/>
      <c r="H513" s="18"/>
    </row>
    <row r="514" spans="6:8" ht="12.75" x14ac:dyDescent="0.2">
      <c r="F514" s="18"/>
      <c r="G514" s="18"/>
      <c r="H514" s="18"/>
    </row>
    <row r="515" spans="6:8" ht="12.75" x14ac:dyDescent="0.2">
      <c r="F515" s="18"/>
      <c r="G515" s="18"/>
      <c r="H515" s="18"/>
    </row>
    <row r="516" spans="6:8" ht="12.75" x14ac:dyDescent="0.2">
      <c r="F516" s="18"/>
      <c r="G516" s="18"/>
      <c r="H516" s="18"/>
    </row>
    <row r="517" spans="6:8" ht="12.75" x14ac:dyDescent="0.2">
      <c r="F517" s="18"/>
      <c r="G517" s="18"/>
      <c r="H517" s="18"/>
    </row>
    <row r="518" spans="6:8" ht="12.75" x14ac:dyDescent="0.2">
      <c r="F518" s="18"/>
      <c r="G518" s="18"/>
      <c r="H518" s="18"/>
    </row>
    <row r="519" spans="6:8" ht="12.75" x14ac:dyDescent="0.2">
      <c r="F519" s="18"/>
      <c r="G519" s="18"/>
      <c r="H519" s="18"/>
    </row>
    <row r="520" spans="6:8" ht="12.75" x14ac:dyDescent="0.2">
      <c r="F520" s="18"/>
      <c r="G520" s="18"/>
      <c r="H520" s="18"/>
    </row>
    <row r="521" spans="6:8" ht="12.75" x14ac:dyDescent="0.2">
      <c r="F521" s="18"/>
      <c r="G521" s="18"/>
      <c r="H521" s="18"/>
    </row>
    <row r="522" spans="6:8" ht="12.75" x14ac:dyDescent="0.2">
      <c r="F522" s="18"/>
      <c r="G522" s="18"/>
      <c r="H522" s="18"/>
    </row>
    <row r="523" spans="6:8" ht="12.75" x14ac:dyDescent="0.2">
      <c r="F523" s="18"/>
      <c r="G523" s="18"/>
      <c r="H523" s="18"/>
    </row>
    <row r="524" spans="6:8" ht="12.75" x14ac:dyDescent="0.2">
      <c r="F524" s="18"/>
      <c r="G524" s="18"/>
      <c r="H524" s="18"/>
    </row>
    <row r="525" spans="6:8" ht="12.75" x14ac:dyDescent="0.2">
      <c r="F525" s="18"/>
      <c r="G525" s="18"/>
      <c r="H525" s="18"/>
    </row>
    <row r="526" spans="6:8" ht="12.75" x14ac:dyDescent="0.2">
      <c r="F526" s="18"/>
      <c r="G526" s="18"/>
      <c r="H526" s="18"/>
    </row>
    <row r="527" spans="6:8" ht="12.75" x14ac:dyDescent="0.2">
      <c r="F527" s="18"/>
      <c r="G527" s="18"/>
      <c r="H527" s="18"/>
    </row>
    <row r="528" spans="6:8" ht="12.75" x14ac:dyDescent="0.2">
      <c r="F528" s="18"/>
      <c r="G528" s="18"/>
      <c r="H528" s="18"/>
    </row>
    <row r="529" spans="6:8" ht="12.75" x14ac:dyDescent="0.2">
      <c r="F529" s="18"/>
      <c r="G529" s="18"/>
      <c r="H529" s="18"/>
    </row>
    <row r="530" spans="6:8" ht="12.75" x14ac:dyDescent="0.2">
      <c r="F530" s="18"/>
      <c r="G530" s="18"/>
      <c r="H530" s="18"/>
    </row>
    <row r="531" spans="6:8" ht="12.75" x14ac:dyDescent="0.2">
      <c r="F531" s="18"/>
      <c r="G531" s="18"/>
      <c r="H531" s="18"/>
    </row>
    <row r="532" spans="6:8" ht="12.75" x14ac:dyDescent="0.2">
      <c r="F532" s="18"/>
      <c r="G532" s="18"/>
      <c r="H532" s="18"/>
    </row>
    <row r="533" spans="6:8" ht="12.75" x14ac:dyDescent="0.2">
      <c r="F533" s="18"/>
      <c r="G533" s="18"/>
      <c r="H533" s="18"/>
    </row>
    <row r="534" spans="6:8" ht="12.75" x14ac:dyDescent="0.2">
      <c r="F534" s="18"/>
      <c r="G534" s="18"/>
      <c r="H534" s="18"/>
    </row>
    <row r="535" spans="6:8" ht="12.75" x14ac:dyDescent="0.2">
      <c r="F535" s="18"/>
      <c r="G535" s="18"/>
      <c r="H535" s="18"/>
    </row>
    <row r="536" spans="6:8" ht="12.75" x14ac:dyDescent="0.2">
      <c r="F536" s="18"/>
      <c r="G536" s="18"/>
      <c r="H536" s="18"/>
    </row>
    <row r="537" spans="6:8" ht="12.75" x14ac:dyDescent="0.2">
      <c r="F537" s="18"/>
      <c r="G537" s="18"/>
      <c r="H537" s="18"/>
    </row>
    <row r="538" spans="6:8" ht="12.75" x14ac:dyDescent="0.2">
      <c r="F538" s="18"/>
      <c r="G538" s="18"/>
      <c r="H538" s="18"/>
    </row>
    <row r="539" spans="6:8" ht="12.75" x14ac:dyDescent="0.2">
      <c r="F539" s="18"/>
      <c r="G539" s="18"/>
      <c r="H539" s="18"/>
    </row>
    <row r="540" spans="6:8" ht="12.75" x14ac:dyDescent="0.2">
      <c r="F540" s="18"/>
      <c r="G540" s="18"/>
      <c r="H540" s="18"/>
    </row>
    <row r="541" spans="6:8" ht="12.75" x14ac:dyDescent="0.2">
      <c r="F541" s="18"/>
      <c r="G541" s="18"/>
      <c r="H541" s="18"/>
    </row>
    <row r="542" spans="6:8" ht="12.75" x14ac:dyDescent="0.2">
      <c r="F542" s="18"/>
      <c r="G542" s="18"/>
      <c r="H542" s="18"/>
    </row>
    <row r="543" spans="6:8" ht="12.75" x14ac:dyDescent="0.2">
      <c r="F543" s="18"/>
      <c r="G543" s="18"/>
      <c r="H543" s="18"/>
    </row>
    <row r="544" spans="6:8" ht="12.75" x14ac:dyDescent="0.2">
      <c r="F544" s="18"/>
      <c r="G544" s="18"/>
      <c r="H544" s="18"/>
    </row>
    <row r="545" spans="6:8" ht="12.75" x14ac:dyDescent="0.2">
      <c r="F545" s="18"/>
      <c r="G545" s="18"/>
      <c r="H545" s="18"/>
    </row>
    <row r="546" spans="6:8" ht="12.75" x14ac:dyDescent="0.2">
      <c r="F546" s="18"/>
      <c r="G546" s="18"/>
      <c r="H546" s="18"/>
    </row>
    <row r="547" spans="6:8" ht="12.75" x14ac:dyDescent="0.2">
      <c r="F547" s="18"/>
      <c r="G547" s="18"/>
      <c r="H547" s="18"/>
    </row>
    <row r="548" spans="6:8" ht="12.75" x14ac:dyDescent="0.2">
      <c r="F548" s="18"/>
      <c r="G548" s="18"/>
      <c r="H548" s="18"/>
    </row>
    <row r="549" spans="6:8" ht="12.75" x14ac:dyDescent="0.2">
      <c r="F549" s="18"/>
      <c r="G549" s="18"/>
      <c r="H549" s="18"/>
    </row>
    <row r="550" spans="6:8" ht="12.75" x14ac:dyDescent="0.2">
      <c r="F550" s="18"/>
      <c r="G550" s="18"/>
      <c r="H550" s="18"/>
    </row>
    <row r="551" spans="6:8" ht="12.75" x14ac:dyDescent="0.2">
      <c r="F551" s="18"/>
      <c r="G551" s="18"/>
      <c r="H551" s="18"/>
    </row>
    <row r="552" spans="6:8" ht="12.75" x14ac:dyDescent="0.2">
      <c r="F552" s="18"/>
      <c r="G552" s="18"/>
      <c r="H552" s="18"/>
    </row>
    <row r="553" spans="6:8" ht="12.75" x14ac:dyDescent="0.2">
      <c r="F553" s="18"/>
      <c r="G553" s="18"/>
      <c r="H553" s="18"/>
    </row>
    <row r="554" spans="6:8" ht="12.75" x14ac:dyDescent="0.2">
      <c r="F554" s="18"/>
      <c r="G554" s="18"/>
      <c r="H554" s="18"/>
    </row>
    <row r="555" spans="6:8" ht="12.75" x14ac:dyDescent="0.2">
      <c r="F555" s="18"/>
      <c r="G555" s="18"/>
      <c r="H555" s="18"/>
    </row>
    <row r="556" spans="6:8" ht="12.75" x14ac:dyDescent="0.2">
      <c r="F556" s="18"/>
      <c r="G556" s="18"/>
      <c r="H556" s="18"/>
    </row>
    <row r="557" spans="6:8" ht="12.75" x14ac:dyDescent="0.2">
      <c r="F557" s="18"/>
      <c r="G557" s="18"/>
      <c r="H557" s="18"/>
    </row>
    <row r="558" spans="6:8" ht="12.75" x14ac:dyDescent="0.2">
      <c r="F558" s="18"/>
      <c r="G558" s="18"/>
      <c r="H558" s="18"/>
    </row>
    <row r="559" spans="6:8" ht="12.75" x14ac:dyDescent="0.2">
      <c r="F559" s="18"/>
      <c r="G559" s="18"/>
      <c r="H559" s="18"/>
    </row>
    <row r="560" spans="6:8" ht="12.75" x14ac:dyDescent="0.2">
      <c r="F560" s="18"/>
      <c r="G560" s="18"/>
      <c r="H560" s="18"/>
    </row>
    <row r="561" spans="6:8" ht="12.75" x14ac:dyDescent="0.2">
      <c r="F561" s="18"/>
      <c r="G561" s="18"/>
      <c r="H561" s="18"/>
    </row>
    <row r="562" spans="6:8" ht="12.75" x14ac:dyDescent="0.2">
      <c r="F562" s="18"/>
      <c r="G562" s="18"/>
      <c r="H562" s="18"/>
    </row>
    <row r="563" spans="6:8" ht="12.75" x14ac:dyDescent="0.2">
      <c r="F563" s="18"/>
      <c r="G563" s="18"/>
      <c r="H563" s="18"/>
    </row>
    <row r="564" spans="6:8" ht="12.75" x14ac:dyDescent="0.2">
      <c r="F564" s="18"/>
      <c r="G564" s="18"/>
      <c r="H564" s="18"/>
    </row>
    <row r="565" spans="6:8" ht="12.75" x14ac:dyDescent="0.2">
      <c r="F565" s="18"/>
      <c r="G565" s="18"/>
      <c r="H565" s="18"/>
    </row>
    <row r="566" spans="6:8" ht="12.75" x14ac:dyDescent="0.2">
      <c r="F566" s="18"/>
      <c r="G566" s="18"/>
      <c r="H566" s="18"/>
    </row>
    <row r="567" spans="6:8" ht="12.75" x14ac:dyDescent="0.2">
      <c r="F567" s="18"/>
      <c r="G567" s="18"/>
      <c r="H567" s="18"/>
    </row>
    <row r="568" spans="6:8" ht="12.75" x14ac:dyDescent="0.2">
      <c r="F568" s="18"/>
      <c r="G568" s="18"/>
      <c r="H568" s="18"/>
    </row>
    <row r="569" spans="6:8" ht="12.75" x14ac:dyDescent="0.2">
      <c r="F569" s="18"/>
      <c r="G569" s="18"/>
      <c r="H569" s="18"/>
    </row>
    <row r="570" spans="6:8" ht="12.75" x14ac:dyDescent="0.2">
      <c r="F570" s="18"/>
      <c r="G570" s="18"/>
      <c r="H570" s="18"/>
    </row>
    <row r="571" spans="6:8" ht="12.75" x14ac:dyDescent="0.2">
      <c r="F571" s="18"/>
      <c r="G571" s="18"/>
      <c r="H571" s="18"/>
    </row>
    <row r="572" spans="6:8" ht="12.75" x14ac:dyDescent="0.2">
      <c r="F572" s="18"/>
      <c r="G572" s="18"/>
      <c r="H572" s="18"/>
    </row>
    <row r="573" spans="6:8" ht="12.75" x14ac:dyDescent="0.2">
      <c r="F573" s="18"/>
      <c r="G573" s="18"/>
      <c r="H573" s="18"/>
    </row>
    <row r="574" spans="6:8" ht="12.75" x14ac:dyDescent="0.2">
      <c r="F574" s="18"/>
      <c r="G574" s="18"/>
      <c r="H574" s="18"/>
    </row>
    <row r="575" spans="6:8" ht="12.75" x14ac:dyDescent="0.2">
      <c r="F575" s="18"/>
      <c r="G575" s="18"/>
      <c r="H575" s="18"/>
    </row>
    <row r="576" spans="6:8" ht="12.75" x14ac:dyDescent="0.2">
      <c r="F576" s="18"/>
      <c r="G576" s="18"/>
      <c r="H576" s="18"/>
    </row>
    <row r="577" spans="6:8" ht="12.75" x14ac:dyDescent="0.2">
      <c r="F577" s="18"/>
      <c r="G577" s="18"/>
      <c r="H577" s="18"/>
    </row>
    <row r="578" spans="6:8" ht="12.75" x14ac:dyDescent="0.2">
      <c r="F578" s="18"/>
      <c r="G578" s="18"/>
      <c r="H578" s="18"/>
    </row>
    <row r="579" spans="6:8" ht="12.75" x14ac:dyDescent="0.2">
      <c r="F579" s="18"/>
      <c r="G579" s="18"/>
      <c r="H579" s="18"/>
    </row>
    <row r="580" spans="6:8" ht="12.75" x14ac:dyDescent="0.2">
      <c r="F580" s="18"/>
      <c r="G580" s="18"/>
      <c r="H580" s="18"/>
    </row>
    <row r="581" spans="6:8" ht="12.75" x14ac:dyDescent="0.2">
      <c r="F581" s="18"/>
      <c r="G581" s="18"/>
      <c r="H581" s="18"/>
    </row>
    <row r="582" spans="6:8" ht="12.75" x14ac:dyDescent="0.2">
      <c r="F582" s="18"/>
      <c r="G582" s="18"/>
      <c r="H582" s="18"/>
    </row>
    <row r="583" spans="6:8" ht="12.75" x14ac:dyDescent="0.2">
      <c r="F583" s="18"/>
      <c r="G583" s="18"/>
      <c r="H583" s="18"/>
    </row>
    <row r="584" spans="6:8" ht="12.75" x14ac:dyDescent="0.2">
      <c r="F584" s="18"/>
      <c r="G584" s="18"/>
      <c r="H584" s="18"/>
    </row>
    <row r="585" spans="6:8" ht="12.75" x14ac:dyDescent="0.2">
      <c r="F585" s="18"/>
      <c r="G585" s="18"/>
      <c r="H585" s="18"/>
    </row>
    <row r="586" spans="6:8" ht="12.75" x14ac:dyDescent="0.2">
      <c r="F586" s="18"/>
      <c r="G586" s="18"/>
      <c r="H586" s="18"/>
    </row>
    <row r="587" spans="6:8" ht="12.75" x14ac:dyDescent="0.2">
      <c r="F587" s="18"/>
      <c r="G587" s="18"/>
      <c r="H587" s="18"/>
    </row>
    <row r="588" spans="6:8" ht="12.75" x14ac:dyDescent="0.2">
      <c r="F588" s="18"/>
      <c r="G588" s="18"/>
      <c r="H588" s="18"/>
    </row>
    <row r="589" spans="6:8" ht="12.75" x14ac:dyDescent="0.2">
      <c r="F589" s="18"/>
      <c r="G589" s="18"/>
      <c r="H589" s="18"/>
    </row>
    <row r="590" spans="6:8" ht="12.75" x14ac:dyDescent="0.2">
      <c r="F590" s="18"/>
      <c r="G590" s="18"/>
      <c r="H590" s="18"/>
    </row>
    <row r="591" spans="6:8" ht="12.75" x14ac:dyDescent="0.2">
      <c r="F591" s="18"/>
      <c r="G591" s="18"/>
      <c r="H591" s="18"/>
    </row>
    <row r="592" spans="6:8" ht="12.75" x14ac:dyDescent="0.2">
      <c r="F592" s="18"/>
      <c r="G592" s="18"/>
      <c r="H592" s="18"/>
    </row>
    <row r="593" spans="6:8" ht="12.75" x14ac:dyDescent="0.2">
      <c r="F593" s="18"/>
      <c r="G593" s="18"/>
      <c r="H593" s="18"/>
    </row>
    <row r="594" spans="6:8" ht="12.75" x14ac:dyDescent="0.2">
      <c r="F594" s="18"/>
      <c r="G594" s="18"/>
      <c r="H594" s="18"/>
    </row>
    <row r="595" spans="6:8" ht="12.75" x14ac:dyDescent="0.2">
      <c r="F595" s="18"/>
      <c r="G595" s="18"/>
      <c r="H595" s="18"/>
    </row>
    <row r="596" spans="6:8" ht="12.75" x14ac:dyDescent="0.2">
      <c r="F596" s="18"/>
      <c r="G596" s="18"/>
      <c r="H596" s="18"/>
    </row>
    <row r="597" spans="6:8" ht="12.75" x14ac:dyDescent="0.2">
      <c r="F597" s="18"/>
      <c r="G597" s="18"/>
      <c r="H597" s="18"/>
    </row>
    <row r="598" spans="6:8" ht="12.75" x14ac:dyDescent="0.2">
      <c r="F598" s="18"/>
      <c r="G598" s="18"/>
      <c r="H598" s="18"/>
    </row>
    <row r="599" spans="6:8" ht="12.75" x14ac:dyDescent="0.2">
      <c r="F599" s="18"/>
      <c r="G599" s="18"/>
      <c r="H599" s="18"/>
    </row>
    <row r="600" spans="6:8" ht="12.75" x14ac:dyDescent="0.2">
      <c r="F600" s="18"/>
      <c r="G600" s="18"/>
      <c r="H600" s="18"/>
    </row>
    <row r="601" spans="6:8" ht="12.75" x14ac:dyDescent="0.2">
      <c r="F601" s="18"/>
      <c r="G601" s="18"/>
      <c r="H601" s="18"/>
    </row>
    <row r="602" spans="6:8" ht="12.75" x14ac:dyDescent="0.2">
      <c r="F602" s="18"/>
      <c r="G602" s="18"/>
      <c r="H602" s="18"/>
    </row>
    <row r="603" spans="6:8" ht="12.75" x14ac:dyDescent="0.2">
      <c r="F603" s="18"/>
      <c r="G603" s="18"/>
      <c r="H603" s="18"/>
    </row>
    <row r="604" spans="6:8" ht="12.75" x14ac:dyDescent="0.2">
      <c r="F604" s="18"/>
      <c r="G604" s="18"/>
      <c r="H604" s="18"/>
    </row>
    <row r="605" spans="6:8" ht="12.75" x14ac:dyDescent="0.2">
      <c r="F605" s="18"/>
      <c r="G605" s="18"/>
      <c r="H605" s="18"/>
    </row>
    <row r="606" spans="6:8" ht="12.75" x14ac:dyDescent="0.2">
      <c r="F606" s="18"/>
      <c r="G606" s="18"/>
      <c r="H606" s="18"/>
    </row>
    <row r="607" spans="6:8" ht="12.75" x14ac:dyDescent="0.2">
      <c r="F607" s="18"/>
      <c r="G607" s="18"/>
      <c r="H607" s="18"/>
    </row>
    <row r="608" spans="6:8" ht="12.75" x14ac:dyDescent="0.2">
      <c r="F608" s="18"/>
      <c r="G608" s="18"/>
      <c r="H608" s="18"/>
    </row>
    <row r="609" spans="6:8" ht="12.75" x14ac:dyDescent="0.2">
      <c r="F609" s="18"/>
      <c r="G609" s="18"/>
      <c r="H609" s="18"/>
    </row>
    <row r="610" spans="6:8" ht="12.75" x14ac:dyDescent="0.2">
      <c r="F610" s="18"/>
      <c r="G610" s="18"/>
      <c r="H610" s="18"/>
    </row>
    <row r="611" spans="6:8" ht="12.75" x14ac:dyDescent="0.2">
      <c r="F611" s="18"/>
      <c r="G611" s="18"/>
      <c r="H611" s="18"/>
    </row>
    <row r="612" spans="6:8" ht="12.75" x14ac:dyDescent="0.2">
      <c r="F612" s="18"/>
      <c r="G612" s="18"/>
      <c r="H612" s="18"/>
    </row>
    <row r="613" spans="6:8" ht="12.75" x14ac:dyDescent="0.2">
      <c r="F613" s="18"/>
      <c r="G613" s="18"/>
      <c r="H613" s="18"/>
    </row>
    <row r="614" spans="6:8" ht="12.75" x14ac:dyDescent="0.2">
      <c r="F614" s="18"/>
      <c r="G614" s="18"/>
      <c r="H614" s="18"/>
    </row>
    <row r="615" spans="6:8" ht="12.75" x14ac:dyDescent="0.2">
      <c r="F615" s="18"/>
      <c r="G615" s="18"/>
      <c r="H615" s="18"/>
    </row>
    <row r="616" spans="6:8" ht="12.75" x14ac:dyDescent="0.2">
      <c r="F616" s="18"/>
      <c r="G616" s="18"/>
      <c r="H616" s="18"/>
    </row>
    <row r="617" spans="6:8" ht="12.75" x14ac:dyDescent="0.2">
      <c r="F617" s="18"/>
      <c r="G617" s="18"/>
      <c r="H617" s="18"/>
    </row>
    <row r="618" spans="6:8" ht="12.75" x14ac:dyDescent="0.2">
      <c r="F618" s="18"/>
      <c r="G618" s="18"/>
      <c r="H618" s="18"/>
    </row>
    <row r="619" spans="6:8" ht="12.75" x14ac:dyDescent="0.2">
      <c r="F619" s="18"/>
      <c r="G619" s="18"/>
      <c r="H619" s="18"/>
    </row>
    <row r="620" spans="6:8" ht="12.75" x14ac:dyDescent="0.2">
      <c r="F620" s="18"/>
      <c r="G620" s="18"/>
      <c r="H620" s="18"/>
    </row>
    <row r="621" spans="6:8" ht="12.75" x14ac:dyDescent="0.2">
      <c r="F621" s="18"/>
      <c r="G621" s="18"/>
      <c r="H621" s="18"/>
    </row>
    <row r="622" spans="6:8" ht="12.75" x14ac:dyDescent="0.2">
      <c r="F622" s="18"/>
      <c r="G622" s="18"/>
      <c r="H622" s="18"/>
    </row>
    <row r="623" spans="6:8" ht="12.75" x14ac:dyDescent="0.2">
      <c r="F623" s="18"/>
      <c r="G623" s="18"/>
      <c r="H623" s="18"/>
    </row>
    <row r="624" spans="6:8" ht="12.75" x14ac:dyDescent="0.2">
      <c r="F624" s="18"/>
      <c r="G624" s="18"/>
      <c r="H624" s="18"/>
    </row>
    <row r="625" spans="6:8" ht="12.75" x14ac:dyDescent="0.2">
      <c r="F625" s="18"/>
      <c r="G625" s="18"/>
      <c r="H625" s="18"/>
    </row>
    <row r="626" spans="6:8" ht="12.75" x14ac:dyDescent="0.2">
      <c r="F626" s="18"/>
      <c r="G626" s="18"/>
      <c r="H626" s="18"/>
    </row>
    <row r="627" spans="6:8" ht="12.75" x14ac:dyDescent="0.2">
      <c r="F627" s="18"/>
      <c r="G627" s="18"/>
      <c r="H627" s="18"/>
    </row>
    <row r="628" spans="6:8" ht="12.75" x14ac:dyDescent="0.2">
      <c r="F628" s="18"/>
      <c r="G628" s="18"/>
      <c r="H628" s="18"/>
    </row>
    <row r="629" spans="6:8" ht="12.75" x14ac:dyDescent="0.2">
      <c r="F629" s="18"/>
      <c r="G629" s="18"/>
      <c r="H629" s="18"/>
    </row>
    <row r="630" spans="6:8" ht="12.75" x14ac:dyDescent="0.2">
      <c r="F630" s="18"/>
      <c r="G630" s="18"/>
      <c r="H630" s="18"/>
    </row>
    <row r="631" spans="6:8" ht="12.75" x14ac:dyDescent="0.2">
      <c r="F631" s="18"/>
      <c r="G631" s="18"/>
      <c r="H631" s="18"/>
    </row>
    <row r="632" spans="6:8" ht="12.75" x14ac:dyDescent="0.2">
      <c r="F632" s="18"/>
      <c r="G632" s="18"/>
      <c r="H632" s="18"/>
    </row>
    <row r="633" spans="6:8" ht="12.75" x14ac:dyDescent="0.2">
      <c r="F633" s="18"/>
      <c r="G633" s="18"/>
      <c r="H633" s="18"/>
    </row>
    <row r="634" spans="6:8" ht="12.75" x14ac:dyDescent="0.2">
      <c r="F634" s="18"/>
      <c r="G634" s="18"/>
      <c r="H634" s="18"/>
    </row>
    <row r="635" spans="6:8" ht="12.75" x14ac:dyDescent="0.2">
      <c r="F635" s="18"/>
      <c r="G635" s="18"/>
      <c r="H635" s="18"/>
    </row>
    <row r="636" spans="6:8" ht="12.75" x14ac:dyDescent="0.2">
      <c r="F636" s="18"/>
      <c r="G636" s="18"/>
      <c r="H636" s="18"/>
    </row>
    <row r="637" spans="6:8" ht="12.75" x14ac:dyDescent="0.2">
      <c r="F637" s="18"/>
      <c r="G637" s="18"/>
      <c r="H637" s="18"/>
    </row>
    <row r="638" spans="6:8" ht="12.75" x14ac:dyDescent="0.2">
      <c r="F638" s="18"/>
      <c r="G638" s="18"/>
      <c r="H638" s="18"/>
    </row>
    <row r="639" spans="6:8" ht="12.75" x14ac:dyDescent="0.2">
      <c r="F639" s="18"/>
      <c r="G639" s="18"/>
      <c r="H639" s="18"/>
    </row>
    <row r="640" spans="6:8" ht="12.75" x14ac:dyDescent="0.2">
      <c r="F640" s="18"/>
      <c r="G640" s="18"/>
      <c r="H640" s="18"/>
    </row>
    <row r="641" spans="6:8" ht="12.75" x14ac:dyDescent="0.2">
      <c r="F641" s="18"/>
      <c r="G641" s="18"/>
      <c r="H641" s="18"/>
    </row>
    <row r="642" spans="6:8" ht="12.75" x14ac:dyDescent="0.2">
      <c r="F642" s="18"/>
      <c r="G642" s="18"/>
      <c r="H642" s="18"/>
    </row>
    <row r="643" spans="6:8" ht="12.75" x14ac:dyDescent="0.2">
      <c r="F643" s="18"/>
      <c r="G643" s="18"/>
      <c r="H643" s="18"/>
    </row>
    <row r="644" spans="6:8" ht="12.75" x14ac:dyDescent="0.2">
      <c r="F644" s="18"/>
      <c r="G644" s="18"/>
      <c r="H644" s="18"/>
    </row>
    <row r="645" spans="6:8" ht="12.75" x14ac:dyDescent="0.2">
      <c r="F645" s="18"/>
      <c r="G645" s="18"/>
      <c r="H645" s="18"/>
    </row>
    <row r="646" spans="6:8" ht="12.75" x14ac:dyDescent="0.2">
      <c r="F646" s="18"/>
      <c r="G646" s="18"/>
      <c r="H646" s="18"/>
    </row>
    <row r="647" spans="6:8" ht="12.75" x14ac:dyDescent="0.2">
      <c r="F647" s="18"/>
      <c r="G647" s="18"/>
      <c r="H647" s="18"/>
    </row>
    <row r="648" spans="6:8" ht="12.75" x14ac:dyDescent="0.2">
      <c r="F648" s="18"/>
      <c r="G648" s="18"/>
      <c r="H648" s="18"/>
    </row>
    <row r="649" spans="6:8" ht="12.75" x14ac:dyDescent="0.2">
      <c r="F649" s="18"/>
      <c r="G649" s="18"/>
      <c r="H649" s="18"/>
    </row>
    <row r="650" spans="6:8" ht="12.75" x14ac:dyDescent="0.2">
      <c r="F650" s="18"/>
      <c r="G650" s="18"/>
      <c r="H650" s="18"/>
    </row>
    <row r="651" spans="6:8" ht="12.75" x14ac:dyDescent="0.2">
      <c r="F651" s="18"/>
      <c r="G651" s="18"/>
      <c r="H651" s="18"/>
    </row>
    <row r="652" spans="6:8" ht="12.75" x14ac:dyDescent="0.2">
      <c r="F652" s="18"/>
      <c r="G652" s="18"/>
      <c r="H652" s="18"/>
    </row>
    <row r="653" spans="6:8" ht="12.75" x14ac:dyDescent="0.2">
      <c r="F653" s="18"/>
      <c r="G653" s="18"/>
      <c r="H653" s="18"/>
    </row>
    <row r="654" spans="6:8" ht="12.75" x14ac:dyDescent="0.2">
      <c r="F654" s="18"/>
      <c r="G654" s="18"/>
      <c r="H654" s="18"/>
    </row>
    <row r="655" spans="6:8" ht="12.75" x14ac:dyDescent="0.2">
      <c r="F655" s="18"/>
      <c r="G655" s="18"/>
      <c r="H655" s="18"/>
    </row>
    <row r="656" spans="6:8" ht="12.75" x14ac:dyDescent="0.2">
      <c r="F656" s="18"/>
      <c r="G656" s="18"/>
      <c r="H656" s="18"/>
    </row>
    <row r="657" spans="6:8" ht="12.75" x14ac:dyDescent="0.2">
      <c r="F657" s="18"/>
      <c r="G657" s="18"/>
      <c r="H657" s="18"/>
    </row>
    <row r="658" spans="6:8" ht="12.75" x14ac:dyDescent="0.2">
      <c r="F658" s="18"/>
      <c r="G658" s="18"/>
      <c r="H658" s="18"/>
    </row>
    <row r="659" spans="6:8" ht="12.75" x14ac:dyDescent="0.2">
      <c r="F659" s="18"/>
      <c r="G659" s="18"/>
      <c r="H659" s="18"/>
    </row>
    <row r="660" spans="6:8" ht="12.75" x14ac:dyDescent="0.2">
      <c r="F660" s="18"/>
      <c r="G660" s="18"/>
      <c r="H660" s="18"/>
    </row>
    <row r="661" spans="6:8" ht="12.75" x14ac:dyDescent="0.2">
      <c r="F661" s="18"/>
      <c r="G661" s="18"/>
      <c r="H661" s="18"/>
    </row>
    <row r="662" spans="6:8" ht="12.75" x14ac:dyDescent="0.2">
      <c r="F662" s="18"/>
      <c r="G662" s="18"/>
      <c r="H662" s="18"/>
    </row>
    <row r="663" spans="6:8" ht="12.75" x14ac:dyDescent="0.2">
      <c r="F663" s="18"/>
      <c r="G663" s="18"/>
      <c r="H663" s="18"/>
    </row>
    <row r="664" spans="6:8" ht="12.75" x14ac:dyDescent="0.2">
      <c r="F664" s="18"/>
      <c r="G664" s="18"/>
      <c r="H664" s="18"/>
    </row>
    <row r="665" spans="6:8" ht="12.75" x14ac:dyDescent="0.2">
      <c r="F665" s="18"/>
      <c r="G665" s="18"/>
      <c r="H665" s="18"/>
    </row>
    <row r="666" spans="6:8" ht="12.75" x14ac:dyDescent="0.2">
      <c r="F666" s="18"/>
      <c r="G666" s="18"/>
      <c r="H666" s="18"/>
    </row>
    <row r="667" spans="6:8" ht="12.75" x14ac:dyDescent="0.2">
      <c r="F667" s="18"/>
      <c r="G667" s="18"/>
      <c r="H667" s="18"/>
    </row>
    <row r="668" spans="6:8" ht="12.75" x14ac:dyDescent="0.2">
      <c r="F668" s="18"/>
      <c r="G668" s="18"/>
      <c r="H668" s="18"/>
    </row>
    <row r="669" spans="6:8" ht="12.75" x14ac:dyDescent="0.2">
      <c r="F669" s="18"/>
      <c r="G669" s="18"/>
      <c r="H669" s="18"/>
    </row>
    <row r="670" spans="6:8" ht="12.75" x14ac:dyDescent="0.2">
      <c r="F670" s="18"/>
      <c r="G670" s="18"/>
      <c r="H670" s="18"/>
    </row>
    <row r="671" spans="6:8" ht="12.75" x14ac:dyDescent="0.2">
      <c r="F671" s="18"/>
      <c r="G671" s="18"/>
      <c r="H671" s="18"/>
    </row>
    <row r="672" spans="6:8" ht="12.75" x14ac:dyDescent="0.2">
      <c r="F672" s="18"/>
      <c r="G672" s="18"/>
      <c r="H672" s="18"/>
    </row>
    <row r="673" spans="6:8" ht="12.75" x14ac:dyDescent="0.2">
      <c r="F673" s="18"/>
      <c r="G673" s="18"/>
      <c r="H673" s="18"/>
    </row>
    <row r="674" spans="6:8" ht="12.75" x14ac:dyDescent="0.2">
      <c r="F674" s="18"/>
      <c r="G674" s="18"/>
      <c r="H674" s="18"/>
    </row>
    <row r="675" spans="6:8" ht="12.75" x14ac:dyDescent="0.2">
      <c r="F675" s="18"/>
      <c r="G675" s="18"/>
      <c r="H675" s="18"/>
    </row>
    <row r="676" spans="6:8" ht="12.75" x14ac:dyDescent="0.2">
      <c r="F676" s="18"/>
      <c r="G676" s="18"/>
      <c r="H676" s="18"/>
    </row>
    <row r="677" spans="6:8" ht="12.75" x14ac:dyDescent="0.2">
      <c r="F677" s="18"/>
      <c r="G677" s="18"/>
      <c r="H677" s="18"/>
    </row>
    <row r="678" spans="6:8" ht="12.75" x14ac:dyDescent="0.2">
      <c r="F678" s="18"/>
      <c r="G678" s="18"/>
      <c r="H678" s="18"/>
    </row>
    <row r="679" spans="6:8" ht="12.75" x14ac:dyDescent="0.2">
      <c r="F679" s="18"/>
      <c r="G679" s="18"/>
      <c r="H679" s="18"/>
    </row>
    <row r="680" spans="6:8" ht="12.75" x14ac:dyDescent="0.2">
      <c r="F680" s="18"/>
      <c r="G680" s="18"/>
      <c r="H680" s="18"/>
    </row>
    <row r="681" spans="6:8" ht="12.75" x14ac:dyDescent="0.2">
      <c r="F681" s="18"/>
      <c r="G681" s="18"/>
      <c r="H681" s="18"/>
    </row>
    <row r="682" spans="6:8" ht="12.75" x14ac:dyDescent="0.2">
      <c r="F682" s="18"/>
      <c r="G682" s="18"/>
      <c r="H682" s="18"/>
    </row>
    <row r="683" spans="6:8" ht="12.75" x14ac:dyDescent="0.2">
      <c r="F683" s="18"/>
      <c r="G683" s="18"/>
      <c r="H683" s="18"/>
    </row>
    <row r="684" spans="6:8" ht="12.75" x14ac:dyDescent="0.2">
      <c r="F684" s="18"/>
      <c r="G684" s="18"/>
      <c r="H684" s="18"/>
    </row>
    <row r="685" spans="6:8" ht="12.75" x14ac:dyDescent="0.2">
      <c r="F685" s="18"/>
      <c r="G685" s="18"/>
      <c r="H685" s="18"/>
    </row>
    <row r="686" spans="6:8" ht="12.75" x14ac:dyDescent="0.2">
      <c r="F686" s="18"/>
      <c r="G686" s="18"/>
      <c r="H686" s="18"/>
    </row>
    <row r="687" spans="6:8" ht="12.75" x14ac:dyDescent="0.2">
      <c r="F687" s="18"/>
      <c r="G687" s="18"/>
      <c r="H687" s="18"/>
    </row>
    <row r="688" spans="6:8" ht="12.75" x14ac:dyDescent="0.2">
      <c r="F688" s="18"/>
      <c r="G688" s="18"/>
      <c r="H688" s="18"/>
    </row>
    <row r="689" spans="6:8" ht="12.75" x14ac:dyDescent="0.2">
      <c r="F689" s="18"/>
      <c r="G689" s="18"/>
      <c r="H689" s="18"/>
    </row>
    <row r="690" spans="6:8" ht="12.75" x14ac:dyDescent="0.2">
      <c r="F690" s="18"/>
      <c r="G690" s="18"/>
      <c r="H690" s="18"/>
    </row>
    <row r="691" spans="6:8" ht="12.75" x14ac:dyDescent="0.2">
      <c r="F691" s="18"/>
      <c r="G691" s="18"/>
      <c r="H691" s="18"/>
    </row>
    <row r="692" spans="6:8" ht="12.75" x14ac:dyDescent="0.2">
      <c r="F692" s="18"/>
      <c r="G692" s="18"/>
      <c r="H692" s="18"/>
    </row>
    <row r="693" spans="6:8" ht="12.75" x14ac:dyDescent="0.2">
      <c r="F693" s="18"/>
      <c r="G693" s="18"/>
      <c r="H693" s="18"/>
    </row>
    <row r="694" spans="6:8" ht="12.75" x14ac:dyDescent="0.2">
      <c r="F694" s="18"/>
      <c r="G694" s="18"/>
      <c r="H694" s="18"/>
    </row>
    <row r="695" spans="6:8" ht="12.75" x14ac:dyDescent="0.2">
      <c r="F695" s="18"/>
      <c r="G695" s="18"/>
      <c r="H695" s="18"/>
    </row>
    <row r="696" spans="6:8" ht="12.75" x14ac:dyDescent="0.2">
      <c r="F696" s="18"/>
      <c r="G696" s="18"/>
      <c r="H696" s="18"/>
    </row>
    <row r="697" spans="6:8" ht="12.75" x14ac:dyDescent="0.2">
      <c r="F697" s="18"/>
      <c r="G697" s="18"/>
      <c r="H697" s="18"/>
    </row>
    <row r="698" spans="6:8" ht="12.75" x14ac:dyDescent="0.2">
      <c r="F698" s="18"/>
      <c r="G698" s="18"/>
      <c r="H698" s="18"/>
    </row>
    <row r="699" spans="6:8" ht="12.75" x14ac:dyDescent="0.2">
      <c r="F699" s="18"/>
      <c r="G699" s="18"/>
      <c r="H699" s="18"/>
    </row>
    <row r="700" spans="6:8" ht="12.75" x14ac:dyDescent="0.2">
      <c r="F700" s="18"/>
      <c r="G700" s="18"/>
      <c r="H700" s="18"/>
    </row>
    <row r="701" spans="6:8" ht="12.75" x14ac:dyDescent="0.2">
      <c r="F701" s="18"/>
      <c r="G701" s="18"/>
      <c r="H701" s="18"/>
    </row>
    <row r="702" spans="6:8" ht="12.75" x14ac:dyDescent="0.2">
      <c r="F702" s="18"/>
      <c r="G702" s="18"/>
      <c r="H702" s="18"/>
    </row>
    <row r="703" spans="6:8" ht="12.75" x14ac:dyDescent="0.2">
      <c r="F703" s="18"/>
      <c r="G703" s="18"/>
      <c r="H703" s="18"/>
    </row>
    <row r="704" spans="6:8" ht="12.75" x14ac:dyDescent="0.2">
      <c r="F704" s="18"/>
      <c r="G704" s="18"/>
      <c r="H704" s="18"/>
    </row>
    <row r="705" spans="6:8" ht="12.75" x14ac:dyDescent="0.2">
      <c r="F705" s="18"/>
      <c r="G705" s="18"/>
      <c r="H705" s="18"/>
    </row>
    <row r="706" spans="6:8" ht="12.75" x14ac:dyDescent="0.2">
      <c r="F706" s="18"/>
      <c r="G706" s="18"/>
      <c r="H706" s="18"/>
    </row>
    <row r="707" spans="6:8" ht="12.75" x14ac:dyDescent="0.2">
      <c r="F707" s="18"/>
      <c r="G707" s="18"/>
      <c r="H707" s="18"/>
    </row>
    <row r="708" spans="6:8" ht="12.75" x14ac:dyDescent="0.2">
      <c r="F708" s="18"/>
      <c r="G708" s="18"/>
      <c r="H708" s="18"/>
    </row>
    <row r="709" spans="6:8" ht="12.75" x14ac:dyDescent="0.2">
      <c r="F709" s="18"/>
      <c r="G709" s="18"/>
      <c r="H709" s="18"/>
    </row>
    <row r="710" spans="6:8" ht="12.75" x14ac:dyDescent="0.2">
      <c r="F710" s="18"/>
      <c r="G710" s="18"/>
      <c r="H710" s="18"/>
    </row>
    <row r="711" spans="6:8" ht="12.75" x14ac:dyDescent="0.2">
      <c r="F711" s="18"/>
      <c r="G711" s="18"/>
      <c r="H711" s="18"/>
    </row>
    <row r="712" spans="6:8" ht="12.75" x14ac:dyDescent="0.2">
      <c r="F712" s="18"/>
      <c r="G712" s="18"/>
      <c r="H712" s="18"/>
    </row>
    <row r="713" spans="6:8" ht="12.75" x14ac:dyDescent="0.2">
      <c r="F713" s="18"/>
      <c r="G713" s="18"/>
      <c r="H713" s="18"/>
    </row>
    <row r="714" spans="6:8" ht="12.75" x14ac:dyDescent="0.2">
      <c r="F714" s="18"/>
      <c r="G714" s="18"/>
      <c r="H714" s="18"/>
    </row>
    <row r="715" spans="6:8" ht="12.75" x14ac:dyDescent="0.2">
      <c r="F715" s="18"/>
      <c r="G715" s="18"/>
      <c r="H715" s="18"/>
    </row>
    <row r="716" spans="6:8" ht="12.75" x14ac:dyDescent="0.2">
      <c r="F716" s="18"/>
      <c r="G716" s="18"/>
      <c r="H716" s="18"/>
    </row>
    <row r="717" spans="6:8" ht="12.75" x14ac:dyDescent="0.2">
      <c r="F717" s="18"/>
      <c r="G717" s="18"/>
      <c r="H717" s="18"/>
    </row>
    <row r="718" spans="6:8" ht="12.75" x14ac:dyDescent="0.2">
      <c r="F718" s="18"/>
      <c r="G718" s="18"/>
      <c r="H718" s="18"/>
    </row>
    <row r="719" spans="6:8" ht="12.75" x14ac:dyDescent="0.2">
      <c r="F719" s="18"/>
      <c r="G719" s="18"/>
      <c r="H719" s="18"/>
    </row>
    <row r="720" spans="6:8" ht="12.75" x14ac:dyDescent="0.2">
      <c r="F720" s="18"/>
      <c r="G720" s="18"/>
      <c r="H720" s="18"/>
    </row>
    <row r="721" spans="6:8" ht="12.75" x14ac:dyDescent="0.2">
      <c r="F721" s="18"/>
      <c r="G721" s="18"/>
      <c r="H721" s="18"/>
    </row>
    <row r="722" spans="6:8" ht="12.75" x14ac:dyDescent="0.2">
      <c r="F722" s="18"/>
      <c r="G722" s="18"/>
      <c r="H722" s="18"/>
    </row>
    <row r="723" spans="6:8" ht="12.75" x14ac:dyDescent="0.2">
      <c r="F723" s="18"/>
      <c r="G723" s="18"/>
      <c r="H723" s="18"/>
    </row>
    <row r="724" spans="6:8" ht="12.75" x14ac:dyDescent="0.2">
      <c r="F724" s="18"/>
      <c r="G724" s="18"/>
      <c r="H724" s="18"/>
    </row>
    <row r="725" spans="6:8" ht="12.75" x14ac:dyDescent="0.2">
      <c r="F725" s="18"/>
      <c r="G725" s="18"/>
      <c r="H725" s="18"/>
    </row>
    <row r="726" spans="6:8" ht="12.75" x14ac:dyDescent="0.2">
      <c r="F726" s="18"/>
      <c r="G726" s="18"/>
      <c r="H726" s="18"/>
    </row>
    <row r="727" spans="6:8" ht="12.75" x14ac:dyDescent="0.2">
      <c r="F727" s="18"/>
      <c r="G727" s="18"/>
      <c r="H727" s="18"/>
    </row>
    <row r="728" spans="6:8" ht="12.75" x14ac:dyDescent="0.2">
      <c r="F728" s="18"/>
      <c r="G728" s="18"/>
      <c r="H728" s="18"/>
    </row>
    <row r="729" spans="6:8" ht="12.75" x14ac:dyDescent="0.2">
      <c r="F729" s="18"/>
      <c r="G729" s="18"/>
      <c r="H729" s="18"/>
    </row>
    <row r="730" spans="6:8" ht="12.75" x14ac:dyDescent="0.2">
      <c r="F730" s="18"/>
      <c r="G730" s="18"/>
      <c r="H730" s="18"/>
    </row>
    <row r="731" spans="6:8" ht="12.75" x14ac:dyDescent="0.2">
      <c r="F731" s="18"/>
      <c r="G731" s="18"/>
      <c r="H731" s="18"/>
    </row>
    <row r="732" spans="6:8" ht="12.75" x14ac:dyDescent="0.2">
      <c r="F732" s="18"/>
      <c r="G732" s="18"/>
      <c r="H732" s="18"/>
    </row>
    <row r="733" spans="6:8" ht="12.75" x14ac:dyDescent="0.2">
      <c r="F733" s="18"/>
      <c r="G733" s="18"/>
      <c r="H733" s="18"/>
    </row>
    <row r="734" spans="6:8" ht="12.75" x14ac:dyDescent="0.2">
      <c r="F734" s="18"/>
      <c r="G734" s="18"/>
      <c r="H734" s="18"/>
    </row>
    <row r="735" spans="6:8" ht="12.75" x14ac:dyDescent="0.2">
      <c r="F735" s="18"/>
      <c r="G735" s="18"/>
      <c r="H735" s="18"/>
    </row>
    <row r="736" spans="6:8" ht="12.75" x14ac:dyDescent="0.2">
      <c r="F736" s="18"/>
      <c r="G736" s="18"/>
      <c r="H736" s="18"/>
    </row>
    <row r="737" spans="6:8" ht="12.75" x14ac:dyDescent="0.2">
      <c r="F737" s="18"/>
      <c r="G737" s="18"/>
      <c r="H737" s="18"/>
    </row>
    <row r="738" spans="6:8" ht="12.75" x14ac:dyDescent="0.2">
      <c r="F738" s="18"/>
      <c r="G738" s="18"/>
      <c r="H738" s="18"/>
    </row>
    <row r="739" spans="6:8" ht="12.75" x14ac:dyDescent="0.2">
      <c r="F739" s="18"/>
      <c r="G739" s="18"/>
      <c r="H739" s="18"/>
    </row>
    <row r="740" spans="6:8" ht="12.75" x14ac:dyDescent="0.2">
      <c r="F740" s="18"/>
      <c r="G740" s="18"/>
      <c r="H740" s="18"/>
    </row>
    <row r="741" spans="6:8" ht="12.75" x14ac:dyDescent="0.2">
      <c r="F741" s="18"/>
      <c r="G741" s="18"/>
      <c r="H741" s="18"/>
    </row>
    <row r="742" spans="6:8" ht="12.75" x14ac:dyDescent="0.2">
      <c r="F742" s="18"/>
      <c r="G742" s="18"/>
      <c r="H742" s="18"/>
    </row>
    <row r="743" spans="6:8" ht="12.75" x14ac:dyDescent="0.2">
      <c r="F743" s="18"/>
      <c r="G743" s="18"/>
      <c r="H743" s="18"/>
    </row>
    <row r="744" spans="6:8" ht="12.75" x14ac:dyDescent="0.2">
      <c r="F744" s="18"/>
      <c r="G744" s="18"/>
      <c r="H744" s="18"/>
    </row>
    <row r="745" spans="6:8" ht="12.75" x14ac:dyDescent="0.2">
      <c r="F745" s="18"/>
      <c r="G745" s="18"/>
      <c r="H745" s="18"/>
    </row>
    <row r="746" spans="6:8" ht="12.75" x14ac:dyDescent="0.2">
      <c r="F746" s="18"/>
      <c r="G746" s="18"/>
      <c r="H746" s="18"/>
    </row>
    <row r="747" spans="6:8" ht="12.75" x14ac:dyDescent="0.2">
      <c r="F747" s="18"/>
      <c r="G747" s="18"/>
      <c r="H747" s="18"/>
    </row>
    <row r="748" spans="6:8" ht="12.75" x14ac:dyDescent="0.2">
      <c r="F748" s="18"/>
      <c r="G748" s="18"/>
      <c r="H748" s="18"/>
    </row>
    <row r="749" spans="6:8" ht="12.75" x14ac:dyDescent="0.2">
      <c r="F749" s="18"/>
      <c r="G749" s="18"/>
      <c r="H749" s="18"/>
    </row>
    <row r="750" spans="6:8" ht="12.75" x14ac:dyDescent="0.2">
      <c r="F750" s="18"/>
      <c r="G750" s="18"/>
      <c r="H750" s="18"/>
    </row>
    <row r="751" spans="6:8" ht="12.75" x14ac:dyDescent="0.2">
      <c r="F751" s="18"/>
      <c r="G751" s="18"/>
      <c r="H751" s="18"/>
    </row>
    <row r="752" spans="6:8" ht="12.75" x14ac:dyDescent="0.2">
      <c r="F752" s="18"/>
      <c r="G752" s="18"/>
      <c r="H752" s="18"/>
    </row>
    <row r="753" spans="6:8" ht="12.75" x14ac:dyDescent="0.2">
      <c r="F753" s="18"/>
      <c r="G753" s="18"/>
      <c r="H753" s="18"/>
    </row>
    <row r="754" spans="6:8" ht="12.75" x14ac:dyDescent="0.2">
      <c r="F754" s="18"/>
      <c r="G754" s="18"/>
      <c r="H754" s="18"/>
    </row>
    <row r="755" spans="6:8" ht="12.75" x14ac:dyDescent="0.2">
      <c r="F755" s="18"/>
      <c r="G755" s="18"/>
      <c r="H755" s="18"/>
    </row>
    <row r="756" spans="6:8" ht="12.75" x14ac:dyDescent="0.2">
      <c r="F756" s="18"/>
      <c r="G756" s="18"/>
      <c r="H756" s="18"/>
    </row>
    <row r="757" spans="6:8" ht="12.75" x14ac:dyDescent="0.2">
      <c r="F757" s="18"/>
      <c r="G757" s="18"/>
      <c r="H757" s="18"/>
    </row>
    <row r="758" spans="6:8" ht="12.75" x14ac:dyDescent="0.2">
      <c r="F758" s="18"/>
      <c r="G758" s="18"/>
      <c r="H758" s="18"/>
    </row>
    <row r="759" spans="6:8" ht="12.75" x14ac:dyDescent="0.2">
      <c r="F759" s="18"/>
      <c r="G759" s="18"/>
      <c r="H759" s="18"/>
    </row>
    <row r="760" spans="6:8" ht="12.75" x14ac:dyDescent="0.2">
      <c r="F760" s="18"/>
      <c r="G760" s="18"/>
      <c r="H760" s="18"/>
    </row>
    <row r="761" spans="6:8" ht="12.75" x14ac:dyDescent="0.2">
      <c r="F761" s="18"/>
      <c r="G761" s="18"/>
      <c r="H761" s="18"/>
    </row>
    <row r="762" spans="6:8" ht="12.75" x14ac:dyDescent="0.2">
      <c r="F762" s="18"/>
      <c r="G762" s="18"/>
      <c r="H762" s="18"/>
    </row>
    <row r="763" spans="6:8" ht="12.75" x14ac:dyDescent="0.2">
      <c r="F763" s="18"/>
      <c r="G763" s="18"/>
      <c r="H763" s="18"/>
    </row>
    <row r="764" spans="6:8" ht="12.75" x14ac:dyDescent="0.2">
      <c r="F764" s="18"/>
      <c r="G764" s="18"/>
      <c r="H764" s="18"/>
    </row>
    <row r="765" spans="6:8" ht="12.75" x14ac:dyDescent="0.2">
      <c r="F765" s="18"/>
      <c r="G765" s="18"/>
      <c r="H765" s="18"/>
    </row>
    <row r="766" spans="6:8" ht="12.75" x14ac:dyDescent="0.2">
      <c r="F766" s="18"/>
      <c r="G766" s="18"/>
      <c r="H766" s="18"/>
    </row>
    <row r="767" spans="6:8" ht="12.75" x14ac:dyDescent="0.2">
      <c r="F767" s="18"/>
      <c r="G767" s="18"/>
      <c r="H767" s="18"/>
    </row>
    <row r="768" spans="6:8" ht="12.75" x14ac:dyDescent="0.2">
      <c r="F768" s="18"/>
      <c r="G768" s="18"/>
      <c r="H768" s="18"/>
    </row>
    <row r="769" spans="6:8" ht="12.75" x14ac:dyDescent="0.2">
      <c r="F769" s="18"/>
      <c r="G769" s="18"/>
      <c r="H769" s="18"/>
    </row>
    <row r="770" spans="6:8" ht="12.75" x14ac:dyDescent="0.2">
      <c r="F770" s="18"/>
      <c r="G770" s="18"/>
      <c r="H770" s="18"/>
    </row>
    <row r="771" spans="6:8" ht="12.75" x14ac:dyDescent="0.2">
      <c r="F771" s="18"/>
      <c r="G771" s="18"/>
      <c r="H771" s="18"/>
    </row>
    <row r="772" spans="6:8" ht="12.75" x14ac:dyDescent="0.2">
      <c r="F772" s="18"/>
      <c r="G772" s="18"/>
      <c r="H772" s="18"/>
    </row>
    <row r="773" spans="6:8" ht="12.75" x14ac:dyDescent="0.2">
      <c r="F773" s="18"/>
      <c r="G773" s="18"/>
      <c r="H773" s="18"/>
    </row>
    <row r="774" spans="6:8" ht="12.75" x14ac:dyDescent="0.2">
      <c r="F774" s="18"/>
      <c r="G774" s="18"/>
      <c r="H774" s="18"/>
    </row>
    <row r="775" spans="6:8" ht="12.75" x14ac:dyDescent="0.2">
      <c r="F775" s="18"/>
      <c r="G775" s="18"/>
      <c r="H775" s="18"/>
    </row>
    <row r="776" spans="6:8" ht="12.75" x14ac:dyDescent="0.2">
      <c r="F776" s="18"/>
      <c r="G776" s="18"/>
      <c r="H776" s="18"/>
    </row>
    <row r="777" spans="6:8" ht="12.75" x14ac:dyDescent="0.2">
      <c r="F777" s="18"/>
      <c r="G777" s="18"/>
      <c r="H777" s="18"/>
    </row>
    <row r="778" spans="6:8" ht="12.75" x14ac:dyDescent="0.2">
      <c r="F778" s="18"/>
      <c r="G778" s="18"/>
      <c r="H778" s="18"/>
    </row>
    <row r="779" spans="6:8" ht="12.75" x14ac:dyDescent="0.2">
      <c r="F779" s="18"/>
      <c r="G779" s="18"/>
      <c r="H779" s="18"/>
    </row>
    <row r="780" spans="6:8" ht="12.75" x14ac:dyDescent="0.2">
      <c r="F780" s="18"/>
      <c r="G780" s="18"/>
      <c r="H780" s="18"/>
    </row>
    <row r="781" spans="6:8" ht="12.75" x14ac:dyDescent="0.2">
      <c r="F781" s="18"/>
      <c r="G781" s="18"/>
      <c r="H781" s="18"/>
    </row>
    <row r="782" spans="6:8" ht="12.75" x14ac:dyDescent="0.2">
      <c r="F782" s="18"/>
      <c r="G782" s="18"/>
      <c r="H782" s="18"/>
    </row>
    <row r="783" spans="6:8" ht="12.75" x14ac:dyDescent="0.2">
      <c r="F783" s="18"/>
      <c r="G783" s="18"/>
      <c r="H783" s="18"/>
    </row>
    <row r="784" spans="6:8" ht="12.75" x14ac:dyDescent="0.2">
      <c r="F784" s="18"/>
      <c r="G784" s="18"/>
      <c r="H784" s="18"/>
    </row>
    <row r="785" spans="6:8" ht="12.75" x14ac:dyDescent="0.2">
      <c r="F785" s="18"/>
      <c r="G785" s="18"/>
      <c r="H785" s="18"/>
    </row>
    <row r="786" spans="6:8" ht="12.75" x14ac:dyDescent="0.2">
      <c r="F786" s="18"/>
      <c r="G786" s="18"/>
      <c r="H786" s="18"/>
    </row>
    <row r="787" spans="6:8" ht="12.75" x14ac:dyDescent="0.2">
      <c r="F787" s="18"/>
      <c r="G787" s="18"/>
      <c r="H787" s="18"/>
    </row>
    <row r="788" spans="6:8" ht="12.75" x14ac:dyDescent="0.2">
      <c r="F788" s="18"/>
      <c r="G788" s="18"/>
      <c r="H788" s="18"/>
    </row>
    <row r="789" spans="6:8" ht="12.75" x14ac:dyDescent="0.2">
      <c r="F789" s="18"/>
      <c r="G789" s="18"/>
      <c r="H789" s="18"/>
    </row>
    <row r="790" spans="6:8" ht="12.75" x14ac:dyDescent="0.2">
      <c r="F790" s="18"/>
      <c r="G790" s="18"/>
      <c r="H790" s="18"/>
    </row>
    <row r="791" spans="6:8" ht="12.75" x14ac:dyDescent="0.2">
      <c r="F791" s="18"/>
      <c r="G791" s="18"/>
      <c r="H791" s="18"/>
    </row>
    <row r="792" spans="6:8" ht="12.75" x14ac:dyDescent="0.2">
      <c r="F792" s="18"/>
      <c r="G792" s="18"/>
      <c r="H792" s="18"/>
    </row>
    <row r="793" spans="6:8" ht="12.75" x14ac:dyDescent="0.2">
      <c r="F793" s="18"/>
      <c r="G793" s="18"/>
      <c r="H793" s="18"/>
    </row>
    <row r="794" spans="6:8" ht="12.75" x14ac:dyDescent="0.2">
      <c r="F794" s="18"/>
      <c r="G794" s="18"/>
      <c r="H794" s="18"/>
    </row>
    <row r="795" spans="6:8" ht="12.75" x14ac:dyDescent="0.2">
      <c r="F795" s="18"/>
      <c r="G795" s="18"/>
      <c r="H795" s="18"/>
    </row>
    <row r="796" spans="6:8" ht="12.75" x14ac:dyDescent="0.2">
      <c r="F796" s="18"/>
      <c r="G796" s="18"/>
      <c r="H796" s="18"/>
    </row>
    <row r="797" spans="6:8" ht="12.75" x14ac:dyDescent="0.2">
      <c r="F797" s="18"/>
      <c r="G797" s="18"/>
      <c r="H797" s="18"/>
    </row>
    <row r="798" spans="6:8" ht="12.75" x14ac:dyDescent="0.2">
      <c r="F798" s="18"/>
      <c r="G798" s="18"/>
      <c r="H798" s="18"/>
    </row>
    <row r="799" spans="6:8" ht="12.75" x14ac:dyDescent="0.2">
      <c r="F799" s="18"/>
      <c r="G799" s="18"/>
      <c r="H799" s="18"/>
    </row>
    <row r="800" spans="6:8" ht="12.75" x14ac:dyDescent="0.2">
      <c r="F800" s="18"/>
      <c r="G800" s="18"/>
      <c r="H800" s="18"/>
    </row>
    <row r="801" spans="6:8" ht="12.75" x14ac:dyDescent="0.2">
      <c r="F801" s="18"/>
      <c r="G801" s="18"/>
      <c r="H801" s="18"/>
    </row>
    <row r="802" spans="6:8" ht="12.75" x14ac:dyDescent="0.2">
      <c r="F802" s="18"/>
      <c r="G802" s="18"/>
      <c r="H802" s="18"/>
    </row>
    <row r="803" spans="6:8" ht="12.75" x14ac:dyDescent="0.2">
      <c r="F803" s="18"/>
      <c r="G803" s="18"/>
      <c r="H803" s="18"/>
    </row>
    <row r="804" spans="6:8" ht="12.75" x14ac:dyDescent="0.2">
      <c r="F804" s="18"/>
      <c r="G804" s="18"/>
      <c r="H804" s="18"/>
    </row>
    <row r="805" spans="6:8" ht="12.75" x14ac:dyDescent="0.2">
      <c r="F805" s="18"/>
      <c r="G805" s="18"/>
      <c r="H805" s="18"/>
    </row>
    <row r="806" spans="6:8" ht="12.75" x14ac:dyDescent="0.2">
      <c r="F806" s="18"/>
      <c r="G806" s="18"/>
      <c r="H806" s="18"/>
    </row>
    <row r="807" spans="6:8" ht="12.75" x14ac:dyDescent="0.2">
      <c r="F807" s="18"/>
      <c r="G807" s="18"/>
      <c r="H807" s="18"/>
    </row>
    <row r="808" spans="6:8" ht="12.75" x14ac:dyDescent="0.2">
      <c r="F808" s="18"/>
      <c r="G808" s="18"/>
      <c r="H808" s="18"/>
    </row>
    <row r="809" spans="6:8" ht="12.75" x14ac:dyDescent="0.2">
      <c r="F809" s="18"/>
      <c r="G809" s="18"/>
      <c r="H809" s="18"/>
    </row>
    <row r="810" spans="6:8" ht="12.75" x14ac:dyDescent="0.2">
      <c r="F810" s="18"/>
      <c r="G810" s="18"/>
      <c r="H810" s="18"/>
    </row>
    <row r="811" spans="6:8" ht="12.75" x14ac:dyDescent="0.2">
      <c r="F811" s="18"/>
      <c r="G811" s="18"/>
      <c r="H811" s="18"/>
    </row>
    <row r="812" spans="6:8" ht="12.75" x14ac:dyDescent="0.2">
      <c r="F812" s="18"/>
      <c r="G812" s="18"/>
      <c r="H812" s="18"/>
    </row>
    <row r="813" spans="6:8" ht="12.75" x14ac:dyDescent="0.2">
      <c r="F813" s="18"/>
      <c r="G813" s="18"/>
      <c r="H813" s="18"/>
    </row>
    <row r="814" spans="6:8" ht="12.75" x14ac:dyDescent="0.2">
      <c r="F814" s="18"/>
      <c r="G814" s="18"/>
      <c r="H814" s="18"/>
    </row>
    <row r="815" spans="6:8" ht="12.75" x14ac:dyDescent="0.2">
      <c r="F815" s="18"/>
      <c r="G815" s="18"/>
      <c r="H815" s="18"/>
    </row>
    <row r="816" spans="6:8" ht="12.75" x14ac:dyDescent="0.2">
      <c r="F816" s="18"/>
      <c r="G816" s="18"/>
      <c r="H816" s="18"/>
    </row>
    <row r="817" spans="6:8" ht="12.75" x14ac:dyDescent="0.2">
      <c r="F817" s="18"/>
      <c r="G817" s="18"/>
      <c r="H817" s="18"/>
    </row>
    <row r="818" spans="6:8" ht="12.75" x14ac:dyDescent="0.2">
      <c r="F818" s="18"/>
      <c r="G818" s="18"/>
      <c r="H818" s="18"/>
    </row>
    <row r="819" spans="6:8" ht="12.75" x14ac:dyDescent="0.2">
      <c r="F819" s="18"/>
      <c r="G819" s="18"/>
      <c r="H819" s="18"/>
    </row>
    <row r="820" spans="6:8" ht="12.75" x14ac:dyDescent="0.2">
      <c r="F820" s="18"/>
      <c r="G820" s="18"/>
      <c r="H820" s="18"/>
    </row>
    <row r="821" spans="6:8" ht="12.75" x14ac:dyDescent="0.2">
      <c r="F821" s="18"/>
      <c r="G821" s="18"/>
      <c r="H821" s="18"/>
    </row>
    <row r="822" spans="6:8" ht="12.75" x14ac:dyDescent="0.2">
      <c r="F822" s="18"/>
      <c r="G822" s="18"/>
      <c r="H822" s="18"/>
    </row>
    <row r="823" spans="6:8" ht="12.75" x14ac:dyDescent="0.2">
      <c r="F823" s="18"/>
      <c r="G823" s="18"/>
      <c r="H823" s="18"/>
    </row>
    <row r="824" spans="6:8" ht="12.75" x14ac:dyDescent="0.2">
      <c r="F824" s="18"/>
      <c r="G824" s="18"/>
      <c r="H824" s="18"/>
    </row>
    <row r="825" spans="6:8" ht="12.75" x14ac:dyDescent="0.2">
      <c r="F825" s="18"/>
      <c r="G825" s="18"/>
      <c r="H825" s="18"/>
    </row>
    <row r="826" spans="6:8" ht="12.75" x14ac:dyDescent="0.2">
      <c r="F826" s="18"/>
      <c r="G826" s="18"/>
      <c r="H826" s="18"/>
    </row>
    <row r="827" spans="6:8" ht="12.75" x14ac:dyDescent="0.2">
      <c r="F827" s="18"/>
      <c r="G827" s="18"/>
      <c r="H827" s="18"/>
    </row>
    <row r="828" spans="6:8" ht="12.75" x14ac:dyDescent="0.2">
      <c r="F828" s="18"/>
      <c r="G828" s="18"/>
      <c r="H828" s="18"/>
    </row>
    <row r="829" spans="6:8" ht="12.75" x14ac:dyDescent="0.2">
      <c r="F829" s="18"/>
      <c r="G829" s="18"/>
      <c r="H829" s="18"/>
    </row>
    <row r="830" spans="6:8" ht="12.75" x14ac:dyDescent="0.2">
      <c r="F830" s="18"/>
      <c r="G830" s="18"/>
      <c r="H830" s="18"/>
    </row>
    <row r="831" spans="6:8" ht="12.75" x14ac:dyDescent="0.2">
      <c r="F831" s="18"/>
      <c r="G831" s="18"/>
      <c r="H831" s="18"/>
    </row>
    <row r="832" spans="6:8" ht="12.75" x14ac:dyDescent="0.2">
      <c r="F832" s="18"/>
      <c r="G832" s="18"/>
      <c r="H832" s="18"/>
    </row>
    <row r="833" spans="6:8" ht="12.75" x14ac:dyDescent="0.2">
      <c r="F833" s="18"/>
      <c r="G833" s="18"/>
      <c r="H833" s="18"/>
    </row>
    <row r="834" spans="6:8" ht="12.75" x14ac:dyDescent="0.2">
      <c r="F834" s="18"/>
      <c r="G834" s="18"/>
      <c r="H834" s="18"/>
    </row>
    <row r="835" spans="6:8" ht="12.75" x14ac:dyDescent="0.2">
      <c r="F835" s="18"/>
      <c r="G835" s="18"/>
      <c r="H835" s="18"/>
    </row>
    <row r="836" spans="6:8" ht="12.75" x14ac:dyDescent="0.2">
      <c r="F836" s="18"/>
      <c r="G836" s="18"/>
      <c r="H836" s="18"/>
    </row>
    <row r="837" spans="6:8" ht="12.75" x14ac:dyDescent="0.2">
      <c r="F837" s="18"/>
      <c r="G837" s="18"/>
      <c r="H837" s="18"/>
    </row>
    <row r="838" spans="6:8" ht="12.75" x14ac:dyDescent="0.2">
      <c r="F838" s="18"/>
      <c r="G838" s="18"/>
      <c r="H838" s="18"/>
    </row>
    <row r="839" spans="6:8" ht="12.75" x14ac:dyDescent="0.2">
      <c r="F839" s="18"/>
      <c r="G839" s="18"/>
      <c r="H839" s="18"/>
    </row>
    <row r="840" spans="6:8" ht="12.75" x14ac:dyDescent="0.2">
      <c r="F840" s="18"/>
      <c r="G840" s="18"/>
      <c r="H840" s="18"/>
    </row>
    <row r="841" spans="6:8" ht="12.75" x14ac:dyDescent="0.2">
      <c r="F841" s="18"/>
      <c r="G841" s="18"/>
      <c r="H841" s="18"/>
    </row>
    <row r="842" spans="6:8" ht="12.75" x14ac:dyDescent="0.2">
      <c r="F842" s="18"/>
      <c r="G842" s="18"/>
      <c r="H842" s="18"/>
    </row>
    <row r="843" spans="6:8" ht="12.75" x14ac:dyDescent="0.2">
      <c r="F843" s="18"/>
      <c r="G843" s="18"/>
      <c r="H843" s="18"/>
    </row>
    <row r="844" spans="6:8" ht="12.75" x14ac:dyDescent="0.2">
      <c r="F844" s="18"/>
      <c r="G844" s="18"/>
      <c r="H844" s="18"/>
    </row>
    <row r="845" spans="6:8" ht="12.75" x14ac:dyDescent="0.2">
      <c r="F845" s="18"/>
      <c r="G845" s="18"/>
      <c r="H845" s="18"/>
    </row>
  </sheetData>
  <mergeCells count="1">
    <mergeCell ref="D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997"/>
  <sheetViews>
    <sheetView workbookViewId="0">
      <selection sqref="A1:C1"/>
    </sheetView>
  </sheetViews>
  <sheetFormatPr defaultColWidth="12.5703125" defaultRowHeight="15.75" customHeight="1" x14ac:dyDescent="0.2"/>
  <cols>
    <col min="2" max="2" width="8.42578125" customWidth="1"/>
    <col min="3" max="9" width="7.5703125" customWidth="1"/>
    <col min="10" max="10" width="8.42578125" customWidth="1"/>
    <col min="11" max="11" width="7.5703125" customWidth="1"/>
    <col min="12" max="12" width="8.42578125" customWidth="1"/>
    <col min="13" max="13" width="7.5703125" customWidth="1"/>
    <col min="14" max="14" width="8.42578125" customWidth="1"/>
    <col min="15" max="15" width="7.5703125" customWidth="1"/>
    <col min="16" max="16" width="8.42578125" customWidth="1"/>
    <col min="17" max="17" width="7.5703125" customWidth="1"/>
    <col min="18" max="18" width="8.42578125" customWidth="1"/>
    <col min="19" max="19" width="7.5703125" customWidth="1"/>
    <col min="20" max="20" width="8.42578125" customWidth="1"/>
    <col min="21" max="21" width="7.5703125" customWidth="1"/>
    <col min="22" max="22" width="8.42578125" customWidth="1"/>
    <col min="23" max="23" width="7.5703125" customWidth="1"/>
    <col min="24" max="24" width="8.42578125" customWidth="1"/>
    <col min="25" max="25" width="7.5703125" customWidth="1"/>
    <col min="27" max="27" width="15.5703125" customWidth="1"/>
    <col min="28" max="28" width="15.140625" customWidth="1"/>
  </cols>
  <sheetData>
    <row r="1" spans="1:33" ht="26.25" x14ac:dyDescent="0.4">
      <c r="A1" s="173" t="s">
        <v>40</v>
      </c>
      <c r="B1" s="171"/>
      <c r="C1" s="171"/>
      <c r="F1" s="174"/>
      <c r="G1" s="171"/>
      <c r="O1" s="35"/>
      <c r="P1" s="35"/>
      <c r="Q1" s="35"/>
      <c r="R1" s="35"/>
      <c r="S1" s="35"/>
      <c r="T1" s="35"/>
      <c r="U1" s="35"/>
      <c r="V1" s="35"/>
      <c r="W1" s="35"/>
      <c r="X1" s="35"/>
      <c r="Y1" s="35"/>
      <c r="AA1" s="26"/>
      <c r="AB1" s="26"/>
      <c r="AC1" s="26"/>
      <c r="AD1" s="26"/>
      <c r="AE1" s="26"/>
      <c r="AF1" s="26"/>
      <c r="AG1" s="26"/>
    </row>
    <row r="2" spans="1:33" ht="15.75" customHeight="1" x14ac:dyDescent="0.2">
      <c r="A2" s="34"/>
      <c r="B2" s="21"/>
      <c r="C2" s="21"/>
      <c r="D2" s="21"/>
      <c r="E2" s="21"/>
      <c r="F2" s="21"/>
      <c r="G2" s="21"/>
      <c r="H2" s="21"/>
      <c r="I2" s="21"/>
      <c r="J2" s="21"/>
      <c r="K2" s="21"/>
      <c r="L2" s="21"/>
      <c r="M2" s="21"/>
      <c r="N2" s="21"/>
      <c r="O2" s="21"/>
      <c r="P2" s="22"/>
      <c r="Q2" s="21"/>
      <c r="R2" s="21"/>
      <c r="S2" s="21"/>
      <c r="T2" s="21"/>
      <c r="U2" s="21"/>
      <c r="V2" s="21"/>
      <c r="W2" s="21"/>
      <c r="X2" s="26"/>
      <c r="Y2" s="21"/>
      <c r="AA2" s="26"/>
      <c r="AB2" s="26"/>
      <c r="AC2" s="26"/>
      <c r="AD2" s="26"/>
      <c r="AE2" s="26"/>
      <c r="AF2" s="26"/>
      <c r="AG2" s="26"/>
    </row>
    <row r="3" spans="1:33" x14ac:dyDescent="0.25">
      <c r="A3" s="34"/>
      <c r="B3" s="36">
        <v>43800</v>
      </c>
      <c r="C3" s="37"/>
      <c r="D3" s="38">
        <v>43770</v>
      </c>
      <c r="E3" s="39"/>
      <c r="F3" s="40">
        <v>43739</v>
      </c>
      <c r="G3" s="41"/>
      <c r="H3" s="42">
        <v>43709</v>
      </c>
      <c r="I3" s="43"/>
      <c r="J3" s="44">
        <v>43678</v>
      </c>
      <c r="K3" s="45">
        <v>6</v>
      </c>
      <c r="L3" s="46">
        <v>43647</v>
      </c>
      <c r="M3" s="47"/>
      <c r="N3" s="48">
        <v>43617</v>
      </c>
      <c r="O3" s="49"/>
      <c r="P3" s="50">
        <v>43586</v>
      </c>
      <c r="Q3" s="51">
        <v>24</v>
      </c>
      <c r="R3" s="36">
        <v>43922</v>
      </c>
      <c r="S3" s="52">
        <v>6</v>
      </c>
      <c r="T3" s="48">
        <v>43891</v>
      </c>
      <c r="U3" s="49"/>
      <c r="V3" s="53">
        <v>43862</v>
      </c>
      <c r="W3" s="54"/>
      <c r="X3" s="55">
        <v>43831</v>
      </c>
      <c r="Y3" s="56"/>
      <c r="AA3" s="57"/>
      <c r="AB3" s="57"/>
      <c r="AC3" s="57"/>
    </row>
    <row r="4" spans="1:33" x14ac:dyDescent="0.25">
      <c r="A4" s="34"/>
      <c r="B4" s="36">
        <v>43801</v>
      </c>
      <c r="C4" s="37"/>
      <c r="D4" s="38">
        <v>43771</v>
      </c>
      <c r="E4" s="39"/>
      <c r="F4" s="40">
        <v>43740</v>
      </c>
      <c r="G4" s="41">
        <v>26</v>
      </c>
      <c r="H4" s="42">
        <v>43710</v>
      </c>
      <c r="I4" s="58">
        <v>4</v>
      </c>
      <c r="J4" s="44">
        <v>43679</v>
      </c>
      <c r="K4" s="59"/>
      <c r="L4" s="46">
        <v>43648</v>
      </c>
      <c r="M4" s="47"/>
      <c r="N4" s="48">
        <v>43618</v>
      </c>
      <c r="O4" s="60">
        <v>3</v>
      </c>
      <c r="P4" s="50">
        <v>43587</v>
      </c>
      <c r="Q4" s="51">
        <v>23</v>
      </c>
      <c r="R4" s="36">
        <v>43923</v>
      </c>
      <c r="S4" s="37"/>
      <c r="T4" s="48">
        <v>43892</v>
      </c>
      <c r="U4" s="49"/>
      <c r="V4" s="53">
        <v>43863</v>
      </c>
      <c r="W4" s="54"/>
      <c r="X4" s="55">
        <v>43832</v>
      </c>
      <c r="Y4" s="56"/>
      <c r="AA4" s="57"/>
      <c r="AB4" s="57"/>
      <c r="AC4" s="57"/>
      <c r="AD4" s="57"/>
      <c r="AE4" s="57"/>
    </row>
    <row r="5" spans="1:33" ht="15.75" customHeight="1" x14ac:dyDescent="0.2">
      <c r="A5" s="34"/>
      <c r="B5" s="36">
        <v>43802</v>
      </c>
      <c r="C5" s="37"/>
      <c r="D5" s="38">
        <v>43772</v>
      </c>
      <c r="E5" s="39"/>
      <c r="F5" s="40">
        <v>43741</v>
      </c>
      <c r="G5" s="41"/>
      <c r="H5" s="42">
        <v>43711</v>
      </c>
      <c r="I5" s="58">
        <v>24</v>
      </c>
      <c r="J5" s="44">
        <v>43680</v>
      </c>
      <c r="K5" s="59"/>
      <c r="L5" s="46">
        <v>43649</v>
      </c>
      <c r="M5" s="61">
        <v>23</v>
      </c>
      <c r="N5" s="48">
        <v>43619</v>
      </c>
      <c r="O5" s="60">
        <v>12</v>
      </c>
      <c r="P5" s="50">
        <v>43588</v>
      </c>
      <c r="Q5" s="51">
        <v>11</v>
      </c>
      <c r="R5" s="36">
        <v>43924</v>
      </c>
      <c r="S5" s="52">
        <v>24</v>
      </c>
      <c r="T5" s="48">
        <v>43893</v>
      </c>
      <c r="U5" s="49"/>
      <c r="V5" s="53">
        <v>43864</v>
      </c>
      <c r="W5" s="54"/>
      <c r="X5" s="55">
        <v>43833</v>
      </c>
      <c r="Y5" s="56"/>
      <c r="AA5" s="62"/>
      <c r="AD5" s="27"/>
    </row>
    <row r="6" spans="1:33" ht="15.75" customHeight="1" x14ac:dyDescent="0.2">
      <c r="A6" s="34"/>
      <c r="B6" s="36">
        <v>43803</v>
      </c>
      <c r="C6" s="37"/>
      <c r="D6" s="38">
        <v>43773</v>
      </c>
      <c r="E6" s="39"/>
      <c r="F6" s="40">
        <v>43742</v>
      </c>
      <c r="G6" s="41"/>
      <c r="H6" s="42">
        <v>43712</v>
      </c>
      <c r="I6" s="43"/>
      <c r="J6" s="44">
        <v>43681</v>
      </c>
      <c r="K6" s="45">
        <v>8</v>
      </c>
      <c r="L6" s="46">
        <v>43650</v>
      </c>
      <c r="M6" s="47"/>
      <c r="N6" s="48">
        <v>43620</v>
      </c>
      <c r="O6" s="60">
        <v>27</v>
      </c>
      <c r="P6" s="50">
        <v>43589</v>
      </c>
      <c r="Q6" s="63"/>
      <c r="R6" s="36">
        <v>43925</v>
      </c>
      <c r="S6" s="37"/>
      <c r="T6" s="48">
        <v>43894</v>
      </c>
      <c r="U6" s="60"/>
      <c r="V6" s="53">
        <v>43865</v>
      </c>
      <c r="W6" s="54"/>
      <c r="X6" s="55">
        <v>43834</v>
      </c>
      <c r="Y6" s="56"/>
      <c r="AA6" s="62"/>
      <c r="AD6" s="27"/>
    </row>
    <row r="7" spans="1:33" ht="15.75" customHeight="1" x14ac:dyDescent="0.2">
      <c r="A7" s="34"/>
      <c r="B7" s="36">
        <v>43804</v>
      </c>
      <c r="C7" s="37"/>
      <c r="D7" s="38">
        <v>43774</v>
      </c>
      <c r="E7" s="39"/>
      <c r="F7" s="40">
        <v>43743</v>
      </c>
      <c r="G7" s="41"/>
      <c r="H7" s="42">
        <v>43713</v>
      </c>
      <c r="I7" s="43"/>
      <c r="J7" s="44">
        <v>43682</v>
      </c>
      <c r="K7" s="59"/>
      <c r="L7" s="46">
        <v>43651</v>
      </c>
      <c r="M7" s="61">
        <v>42</v>
      </c>
      <c r="N7" s="48">
        <v>43621</v>
      </c>
      <c r="O7" s="49"/>
      <c r="P7" s="50">
        <v>43590</v>
      </c>
      <c r="Q7" s="51">
        <v>30</v>
      </c>
      <c r="R7" s="36">
        <v>43926</v>
      </c>
      <c r="S7" s="37"/>
      <c r="T7" s="48">
        <v>43895</v>
      </c>
      <c r="U7" s="49"/>
      <c r="V7" s="53">
        <v>43866</v>
      </c>
      <c r="W7" s="54"/>
      <c r="X7" s="55">
        <v>43835</v>
      </c>
      <c r="Y7" s="56"/>
      <c r="AA7" s="62"/>
      <c r="AD7" s="27"/>
    </row>
    <row r="8" spans="1:33" ht="15.75" customHeight="1" x14ac:dyDescent="0.2">
      <c r="A8" s="34"/>
      <c r="B8" s="36">
        <v>43805</v>
      </c>
      <c r="C8" s="37"/>
      <c r="D8" s="38">
        <v>43775</v>
      </c>
      <c r="E8" s="39"/>
      <c r="F8" s="40">
        <v>43744</v>
      </c>
      <c r="G8" s="41"/>
      <c r="H8" s="42">
        <v>43714</v>
      </c>
      <c r="I8" s="43"/>
      <c r="J8" s="44">
        <v>43683</v>
      </c>
      <c r="K8" s="45">
        <v>24</v>
      </c>
      <c r="L8" s="46">
        <v>43652</v>
      </c>
      <c r="M8" s="61">
        <v>3</v>
      </c>
      <c r="N8" s="48">
        <v>43622</v>
      </c>
      <c r="O8" s="49"/>
      <c r="P8" s="50">
        <v>43591</v>
      </c>
      <c r="Q8" s="51">
        <v>5</v>
      </c>
      <c r="R8" s="36">
        <v>43927</v>
      </c>
      <c r="S8" s="37"/>
      <c r="T8" s="48">
        <v>43896</v>
      </c>
      <c r="U8" s="49"/>
      <c r="V8" s="53">
        <v>43867</v>
      </c>
      <c r="W8" s="54"/>
      <c r="X8" s="55">
        <v>43836</v>
      </c>
      <c r="Y8" s="56"/>
      <c r="AA8" s="62"/>
      <c r="AD8" s="27"/>
    </row>
    <row r="9" spans="1:33" ht="15.75" customHeight="1" x14ac:dyDescent="0.2">
      <c r="A9" s="34"/>
      <c r="B9" s="36">
        <v>43806</v>
      </c>
      <c r="C9" s="37"/>
      <c r="D9" s="38">
        <v>43776</v>
      </c>
      <c r="E9" s="39"/>
      <c r="F9" s="40">
        <v>43745</v>
      </c>
      <c r="G9" s="41"/>
      <c r="H9" s="42">
        <v>43715</v>
      </c>
      <c r="I9" s="43"/>
      <c r="J9" s="44">
        <v>43684</v>
      </c>
      <c r="K9" s="45">
        <v>23</v>
      </c>
      <c r="L9" s="46">
        <v>43653</v>
      </c>
      <c r="M9" s="61">
        <v>12</v>
      </c>
      <c r="N9" s="48">
        <v>43623</v>
      </c>
      <c r="O9" s="49"/>
      <c r="P9" s="50">
        <v>43592</v>
      </c>
      <c r="Q9" s="51">
        <v>23</v>
      </c>
      <c r="R9" s="36">
        <v>43928</v>
      </c>
      <c r="S9" s="52">
        <v>8</v>
      </c>
      <c r="T9" s="48">
        <v>43897</v>
      </c>
      <c r="U9" s="49"/>
      <c r="V9" s="53">
        <v>43868</v>
      </c>
      <c r="W9" s="54"/>
      <c r="X9" s="55">
        <v>43837</v>
      </c>
      <c r="Y9" s="56"/>
      <c r="AA9" s="62"/>
      <c r="AD9" s="27"/>
    </row>
    <row r="10" spans="1:33" ht="15.75" customHeight="1" x14ac:dyDescent="0.2">
      <c r="A10" s="34"/>
      <c r="B10" s="36">
        <v>43807</v>
      </c>
      <c r="C10" s="37"/>
      <c r="D10" s="38">
        <v>43777</v>
      </c>
      <c r="E10" s="39"/>
      <c r="F10" s="40">
        <v>43746</v>
      </c>
      <c r="G10" s="41"/>
      <c r="H10" s="42">
        <v>43716</v>
      </c>
      <c r="I10" s="43"/>
      <c r="J10" s="44">
        <v>43685</v>
      </c>
      <c r="K10" s="59"/>
      <c r="L10" s="46">
        <v>43654</v>
      </c>
      <c r="M10" s="47"/>
      <c r="N10" s="48">
        <v>43624</v>
      </c>
      <c r="O10" s="49"/>
      <c r="P10" s="50">
        <v>43593</v>
      </c>
      <c r="Q10" s="63"/>
      <c r="R10" s="36">
        <v>43929</v>
      </c>
      <c r="S10" s="52">
        <v>19</v>
      </c>
      <c r="T10" s="48">
        <v>43898</v>
      </c>
      <c r="U10" s="49"/>
      <c r="V10" s="53">
        <v>43869</v>
      </c>
      <c r="W10" s="54"/>
      <c r="X10" s="55">
        <v>43838</v>
      </c>
      <c r="Y10" s="64">
        <v>8</v>
      </c>
      <c r="AA10" s="62"/>
      <c r="AD10" s="27"/>
    </row>
    <row r="11" spans="1:33" ht="15.75" customHeight="1" x14ac:dyDescent="0.2">
      <c r="A11" s="34"/>
      <c r="B11" s="36">
        <v>43808</v>
      </c>
      <c r="C11" s="37"/>
      <c r="D11" s="38">
        <v>43778</v>
      </c>
      <c r="E11" s="39"/>
      <c r="F11" s="40">
        <v>43747</v>
      </c>
      <c r="G11" s="41"/>
      <c r="H11" s="42">
        <v>43717</v>
      </c>
      <c r="I11" s="43"/>
      <c r="J11" s="44">
        <v>43686</v>
      </c>
      <c r="K11" s="59"/>
      <c r="L11" s="46">
        <v>43655</v>
      </c>
      <c r="M11" s="61">
        <v>23</v>
      </c>
      <c r="N11" s="48">
        <v>43625</v>
      </c>
      <c r="O11" s="60">
        <v>6</v>
      </c>
      <c r="P11" s="50">
        <v>43594</v>
      </c>
      <c r="Q11" s="51">
        <v>23</v>
      </c>
      <c r="R11" s="36">
        <v>43930</v>
      </c>
      <c r="S11" s="37"/>
      <c r="T11" s="48">
        <v>43899</v>
      </c>
      <c r="U11" s="49"/>
      <c r="V11" s="53">
        <v>43870</v>
      </c>
      <c r="W11" s="54"/>
      <c r="X11" s="55">
        <v>43839</v>
      </c>
      <c r="Y11" s="56"/>
      <c r="AA11" s="62"/>
      <c r="AD11" s="27"/>
    </row>
    <row r="12" spans="1:33" ht="15.75" customHeight="1" x14ac:dyDescent="0.2">
      <c r="A12" s="34"/>
      <c r="B12" s="36">
        <v>43809</v>
      </c>
      <c r="C12" s="37"/>
      <c r="D12" s="38">
        <v>43779</v>
      </c>
      <c r="E12" s="39"/>
      <c r="F12" s="40">
        <v>43748</v>
      </c>
      <c r="G12" s="41"/>
      <c r="H12" s="42">
        <v>43718</v>
      </c>
      <c r="I12" s="58">
        <v>23</v>
      </c>
      <c r="J12" s="44">
        <v>43687</v>
      </c>
      <c r="K12" s="45">
        <v>6</v>
      </c>
      <c r="L12" s="46">
        <v>43656</v>
      </c>
      <c r="M12" s="61">
        <v>23</v>
      </c>
      <c r="N12" s="48">
        <v>43626</v>
      </c>
      <c r="O12" s="49"/>
      <c r="P12" s="50">
        <v>43595</v>
      </c>
      <c r="Q12" s="51">
        <v>2</v>
      </c>
      <c r="R12" s="36">
        <v>43931</v>
      </c>
      <c r="S12" s="37"/>
      <c r="T12" s="48">
        <v>43900</v>
      </c>
      <c r="U12" s="49"/>
      <c r="V12" s="53">
        <v>43871</v>
      </c>
      <c r="W12" s="54"/>
      <c r="X12" s="55">
        <v>43840</v>
      </c>
      <c r="Y12" s="56"/>
      <c r="AA12" s="62"/>
      <c r="AD12" s="27"/>
    </row>
    <row r="13" spans="1:33" ht="15.75" customHeight="1" x14ac:dyDescent="0.2">
      <c r="A13" s="34"/>
      <c r="B13" s="36">
        <v>43810</v>
      </c>
      <c r="C13" s="37"/>
      <c r="D13" s="38">
        <v>43780</v>
      </c>
      <c r="E13" s="39"/>
      <c r="F13" s="40">
        <v>43749</v>
      </c>
      <c r="G13" s="41"/>
      <c r="H13" s="42">
        <v>43719</v>
      </c>
      <c r="I13" s="43"/>
      <c r="J13" s="44">
        <v>43688</v>
      </c>
      <c r="K13" s="45">
        <v>6</v>
      </c>
      <c r="L13" s="46">
        <v>43657</v>
      </c>
      <c r="M13" s="47"/>
      <c r="N13" s="48">
        <v>43627</v>
      </c>
      <c r="O13" s="49"/>
      <c r="P13" s="50">
        <v>43596</v>
      </c>
      <c r="Q13" s="51">
        <v>28</v>
      </c>
      <c r="R13" s="36">
        <v>43932</v>
      </c>
      <c r="S13" s="52">
        <v>24</v>
      </c>
      <c r="T13" s="48">
        <v>43901</v>
      </c>
      <c r="U13" s="49"/>
      <c r="V13" s="53">
        <v>43872</v>
      </c>
      <c r="W13" s="54"/>
      <c r="X13" s="55">
        <v>43841</v>
      </c>
      <c r="Y13" s="56"/>
      <c r="AA13" s="62"/>
      <c r="AD13" s="27"/>
    </row>
    <row r="14" spans="1:33" ht="15.75" customHeight="1" x14ac:dyDescent="0.2">
      <c r="A14" s="34"/>
      <c r="B14" s="36">
        <v>43811</v>
      </c>
      <c r="C14" s="37"/>
      <c r="D14" s="38">
        <v>43781</v>
      </c>
      <c r="E14" s="39"/>
      <c r="F14" s="40">
        <v>43750</v>
      </c>
      <c r="G14" s="41"/>
      <c r="H14" s="42">
        <v>43720</v>
      </c>
      <c r="I14" s="43"/>
      <c r="J14" s="44">
        <v>43689</v>
      </c>
      <c r="K14" s="59"/>
      <c r="L14" s="46">
        <v>43658</v>
      </c>
      <c r="M14" s="47"/>
      <c r="N14" s="48">
        <v>43628</v>
      </c>
      <c r="O14" s="60">
        <v>25</v>
      </c>
      <c r="P14" s="50">
        <v>43597</v>
      </c>
      <c r="Q14" s="51">
        <v>4</v>
      </c>
      <c r="R14" s="36">
        <v>43933</v>
      </c>
      <c r="S14" s="52">
        <v>17</v>
      </c>
      <c r="T14" s="48">
        <v>43902</v>
      </c>
      <c r="U14" s="49"/>
      <c r="V14" s="53">
        <v>43873</v>
      </c>
      <c r="W14" s="54"/>
      <c r="X14" s="55">
        <v>43842</v>
      </c>
      <c r="Y14" s="64">
        <v>4</v>
      </c>
      <c r="AA14" s="62"/>
      <c r="AD14" s="27"/>
    </row>
    <row r="15" spans="1:33" ht="15.75" customHeight="1" x14ac:dyDescent="0.2">
      <c r="A15" s="34"/>
      <c r="B15" s="36">
        <v>43812</v>
      </c>
      <c r="C15" s="37"/>
      <c r="D15" s="38">
        <v>43782</v>
      </c>
      <c r="E15" s="39"/>
      <c r="F15" s="40">
        <v>43751</v>
      </c>
      <c r="G15" s="41"/>
      <c r="H15" s="42">
        <v>43721</v>
      </c>
      <c r="I15" s="43"/>
      <c r="J15" s="44">
        <v>43690</v>
      </c>
      <c r="K15" s="45">
        <v>26</v>
      </c>
      <c r="L15" s="46">
        <v>43659</v>
      </c>
      <c r="M15" s="47"/>
      <c r="N15" s="48">
        <v>43629</v>
      </c>
      <c r="O15" s="49"/>
      <c r="P15" s="50">
        <v>43598</v>
      </c>
      <c r="Q15" s="51">
        <v>22</v>
      </c>
      <c r="R15" s="36">
        <v>43934</v>
      </c>
      <c r="S15" s="37"/>
      <c r="T15" s="48">
        <v>43903</v>
      </c>
      <c r="U15" s="49"/>
      <c r="V15" s="53">
        <v>43874</v>
      </c>
      <c r="W15" s="54"/>
      <c r="X15" s="55">
        <v>43843</v>
      </c>
      <c r="Y15" s="56"/>
      <c r="AA15" s="62"/>
      <c r="AD15" s="27"/>
    </row>
    <row r="16" spans="1:33" ht="15.75" customHeight="1" x14ac:dyDescent="0.2">
      <c r="A16" s="34"/>
      <c r="B16" s="36">
        <v>43813</v>
      </c>
      <c r="C16" s="37"/>
      <c r="D16" s="38">
        <v>43783</v>
      </c>
      <c r="E16" s="39"/>
      <c r="F16" s="40">
        <v>43752</v>
      </c>
      <c r="G16" s="41"/>
      <c r="H16" s="42">
        <v>43722</v>
      </c>
      <c r="I16" s="43"/>
      <c r="J16" s="44">
        <v>43691</v>
      </c>
      <c r="K16" s="45">
        <v>23</v>
      </c>
      <c r="L16" s="46">
        <v>43660</v>
      </c>
      <c r="M16" s="61">
        <v>7</v>
      </c>
      <c r="N16" s="48">
        <v>43630</v>
      </c>
      <c r="O16" s="49"/>
      <c r="P16" s="50">
        <v>43599</v>
      </c>
      <c r="Q16" s="51">
        <v>22</v>
      </c>
      <c r="R16" s="36">
        <v>43935</v>
      </c>
      <c r="S16" s="52">
        <v>19</v>
      </c>
      <c r="T16" s="48">
        <v>43904</v>
      </c>
      <c r="U16" s="49"/>
      <c r="V16" s="53">
        <v>43875</v>
      </c>
      <c r="W16" s="54"/>
      <c r="X16" s="55">
        <v>43844</v>
      </c>
      <c r="Y16" s="56"/>
      <c r="AA16" s="62"/>
      <c r="AD16" s="27"/>
    </row>
    <row r="17" spans="1:30" ht="15.75" customHeight="1" x14ac:dyDescent="0.2">
      <c r="A17" s="34"/>
      <c r="B17" s="36">
        <v>43814</v>
      </c>
      <c r="C17" s="65"/>
      <c r="D17" s="38">
        <v>43784</v>
      </c>
      <c r="E17" s="39"/>
      <c r="F17" s="40">
        <v>43753</v>
      </c>
      <c r="G17" s="41"/>
      <c r="H17" s="42">
        <v>43723</v>
      </c>
      <c r="I17" s="43"/>
      <c r="J17" s="44">
        <v>43692</v>
      </c>
      <c r="K17" s="59"/>
      <c r="L17" s="46">
        <v>43661</v>
      </c>
      <c r="M17" s="47"/>
      <c r="N17" s="48">
        <v>43631</v>
      </c>
      <c r="O17" s="60">
        <v>3</v>
      </c>
      <c r="P17" s="50">
        <v>43600</v>
      </c>
      <c r="Q17" s="51">
        <v>22</v>
      </c>
      <c r="R17" s="36">
        <v>43936</v>
      </c>
      <c r="S17" s="52">
        <v>5</v>
      </c>
      <c r="T17" s="48">
        <v>43905</v>
      </c>
      <c r="U17" s="49"/>
      <c r="V17" s="53">
        <v>43876</v>
      </c>
      <c r="W17" s="54"/>
      <c r="X17" s="55">
        <v>43845</v>
      </c>
      <c r="Y17" s="56"/>
      <c r="AA17" s="62"/>
      <c r="AD17" s="27"/>
    </row>
    <row r="18" spans="1:30" ht="15.75" customHeight="1" x14ac:dyDescent="0.2">
      <c r="A18" s="34"/>
      <c r="B18" s="36">
        <v>43815</v>
      </c>
      <c r="C18" s="65"/>
      <c r="D18" s="38">
        <v>43785</v>
      </c>
      <c r="E18" s="39"/>
      <c r="F18" s="40">
        <v>43754</v>
      </c>
      <c r="G18" s="41"/>
      <c r="H18" s="42">
        <v>43724</v>
      </c>
      <c r="I18" s="43"/>
      <c r="J18" s="44">
        <v>43693</v>
      </c>
      <c r="K18" s="59"/>
      <c r="L18" s="46">
        <v>43662</v>
      </c>
      <c r="M18" s="61">
        <v>44</v>
      </c>
      <c r="N18" s="48">
        <v>43632</v>
      </c>
      <c r="O18" s="60">
        <v>8</v>
      </c>
      <c r="P18" s="50">
        <v>43601</v>
      </c>
      <c r="Q18" s="51">
        <v>21</v>
      </c>
      <c r="R18" s="36">
        <v>43937</v>
      </c>
      <c r="S18" s="37"/>
      <c r="T18" s="48">
        <v>43906</v>
      </c>
      <c r="U18" s="49"/>
      <c r="V18" s="53">
        <v>43877</v>
      </c>
      <c r="W18" s="54"/>
      <c r="X18" s="55">
        <v>43846</v>
      </c>
      <c r="Y18" s="56"/>
      <c r="AA18" s="62"/>
      <c r="AD18" s="27"/>
    </row>
    <row r="19" spans="1:30" ht="15.75" customHeight="1" x14ac:dyDescent="0.2">
      <c r="A19" s="34"/>
      <c r="B19" s="36">
        <v>43816</v>
      </c>
      <c r="C19" s="65"/>
      <c r="D19" s="38">
        <v>43786</v>
      </c>
      <c r="E19" s="39"/>
      <c r="F19" s="40">
        <v>43755</v>
      </c>
      <c r="G19" s="41"/>
      <c r="H19" s="42">
        <v>43725</v>
      </c>
      <c r="I19" s="58">
        <v>25</v>
      </c>
      <c r="J19" s="44">
        <v>43694</v>
      </c>
      <c r="K19" s="45">
        <v>7</v>
      </c>
      <c r="L19" s="46">
        <v>43663</v>
      </c>
      <c r="M19" s="61">
        <v>24</v>
      </c>
      <c r="N19" s="48">
        <v>43633</v>
      </c>
      <c r="O19" s="49"/>
      <c r="P19" s="50">
        <v>43602</v>
      </c>
      <c r="Q19" s="51">
        <v>2</v>
      </c>
      <c r="R19" s="36">
        <v>43938</v>
      </c>
      <c r="S19" s="52">
        <v>2</v>
      </c>
      <c r="T19" s="48">
        <v>43907</v>
      </c>
      <c r="U19" s="49"/>
      <c r="V19" s="53">
        <v>43878</v>
      </c>
      <c r="W19" s="54"/>
      <c r="X19" s="55">
        <v>43847</v>
      </c>
      <c r="Y19" s="56"/>
      <c r="AA19" s="62"/>
      <c r="AD19" s="27"/>
    </row>
    <row r="20" spans="1:30" ht="15.75" customHeight="1" x14ac:dyDescent="0.2">
      <c r="A20" s="34"/>
      <c r="B20" s="36">
        <v>43817</v>
      </c>
      <c r="C20" s="65"/>
      <c r="D20" s="38">
        <v>43787</v>
      </c>
      <c r="E20" s="39"/>
      <c r="F20" s="40">
        <v>43756</v>
      </c>
      <c r="G20" s="41"/>
      <c r="H20" s="42">
        <v>43726</v>
      </c>
      <c r="I20" s="43"/>
      <c r="J20" s="44">
        <v>43695</v>
      </c>
      <c r="K20" s="45">
        <v>5</v>
      </c>
      <c r="L20" s="46">
        <v>43664</v>
      </c>
      <c r="M20" s="47"/>
      <c r="N20" s="48">
        <v>43634</v>
      </c>
      <c r="O20" s="60">
        <v>23</v>
      </c>
      <c r="P20" s="50">
        <v>43603</v>
      </c>
      <c r="Q20" s="63"/>
      <c r="R20" s="36">
        <v>43939</v>
      </c>
      <c r="S20" s="52">
        <v>32</v>
      </c>
      <c r="T20" s="48">
        <v>43908</v>
      </c>
      <c r="U20" s="49"/>
      <c r="V20" s="53">
        <v>43879</v>
      </c>
      <c r="W20" s="54"/>
      <c r="X20" s="55">
        <v>43848</v>
      </c>
      <c r="Y20" s="56"/>
      <c r="AA20" s="62"/>
      <c r="AD20" s="27"/>
    </row>
    <row r="21" spans="1:30" ht="15.75" customHeight="1" x14ac:dyDescent="0.2">
      <c r="A21" s="34"/>
      <c r="B21" s="36">
        <v>43818</v>
      </c>
      <c r="C21" s="65"/>
      <c r="D21" s="38">
        <v>43788</v>
      </c>
      <c r="E21" s="39"/>
      <c r="F21" s="40">
        <v>43757</v>
      </c>
      <c r="G21" s="41"/>
      <c r="H21" s="42">
        <v>43727</v>
      </c>
      <c r="I21" s="43"/>
      <c r="J21" s="44">
        <v>43696</v>
      </c>
      <c r="K21" s="45">
        <v>44</v>
      </c>
      <c r="L21" s="46">
        <v>43665</v>
      </c>
      <c r="M21" s="47"/>
      <c r="N21" s="48">
        <v>43635</v>
      </c>
      <c r="O21" s="60">
        <v>25</v>
      </c>
      <c r="P21" s="50">
        <v>43604</v>
      </c>
      <c r="Q21" s="51">
        <v>21</v>
      </c>
      <c r="R21" s="36">
        <v>43940</v>
      </c>
      <c r="S21" s="37"/>
      <c r="T21" s="48">
        <v>43909</v>
      </c>
      <c r="U21" s="49"/>
      <c r="V21" s="53">
        <v>43880</v>
      </c>
      <c r="W21" s="54"/>
      <c r="X21" s="55">
        <v>43849</v>
      </c>
      <c r="Y21" s="56"/>
      <c r="AA21" s="62"/>
      <c r="AD21" s="27"/>
    </row>
    <row r="22" spans="1:30" ht="15.75" customHeight="1" x14ac:dyDescent="0.2">
      <c r="A22" s="34"/>
      <c r="B22" s="36">
        <v>43819</v>
      </c>
      <c r="C22" s="37"/>
      <c r="D22" s="38">
        <v>43789</v>
      </c>
      <c r="E22" s="39"/>
      <c r="F22" s="40">
        <v>43758</v>
      </c>
      <c r="G22" s="41"/>
      <c r="H22" s="42">
        <v>43728</v>
      </c>
      <c r="I22" s="43"/>
      <c r="J22" s="44">
        <v>43697</v>
      </c>
      <c r="K22" s="45">
        <v>22</v>
      </c>
      <c r="L22" s="46">
        <v>43666</v>
      </c>
      <c r="M22" s="47"/>
      <c r="N22" s="48">
        <v>43636</v>
      </c>
      <c r="O22" s="49"/>
      <c r="P22" s="50">
        <v>43605</v>
      </c>
      <c r="Q22" s="51">
        <v>22</v>
      </c>
      <c r="R22" s="36">
        <v>43941</v>
      </c>
      <c r="S22" s="37"/>
      <c r="T22" s="48">
        <v>43910</v>
      </c>
      <c r="U22" s="49"/>
      <c r="V22" s="53">
        <v>43881</v>
      </c>
      <c r="W22" s="54"/>
      <c r="X22" s="55">
        <v>43850</v>
      </c>
      <c r="Y22" s="56"/>
      <c r="AA22" s="62"/>
      <c r="AD22" s="27"/>
    </row>
    <row r="23" spans="1:30" ht="15.75" customHeight="1" x14ac:dyDescent="0.2">
      <c r="A23" s="34"/>
      <c r="B23" s="36">
        <v>43820</v>
      </c>
      <c r="C23" s="65"/>
      <c r="D23" s="38">
        <v>43790</v>
      </c>
      <c r="E23" s="39"/>
      <c r="F23" s="40">
        <v>43759</v>
      </c>
      <c r="G23" s="41"/>
      <c r="H23" s="42">
        <v>43729</v>
      </c>
      <c r="I23" s="43"/>
      <c r="J23" s="44">
        <v>43698</v>
      </c>
      <c r="K23" s="45">
        <v>19</v>
      </c>
      <c r="L23" s="46">
        <v>43667</v>
      </c>
      <c r="M23" s="61">
        <v>5</v>
      </c>
      <c r="N23" s="48">
        <v>43637</v>
      </c>
      <c r="O23" s="49"/>
      <c r="P23" s="50">
        <v>43606</v>
      </c>
      <c r="Q23" s="63"/>
      <c r="R23" s="36">
        <v>43942</v>
      </c>
      <c r="S23" s="52">
        <v>6</v>
      </c>
      <c r="T23" s="48">
        <v>43911</v>
      </c>
      <c r="U23" s="49"/>
      <c r="V23" s="53">
        <v>43882</v>
      </c>
      <c r="W23" s="54"/>
      <c r="X23" s="55">
        <v>43851</v>
      </c>
      <c r="Y23" s="64"/>
      <c r="AA23" s="62"/>
      <c r="AD23" s="27"/>
    </row>
    <row r="24" spans="1:30" ht="15.75" customHeight="1" x14ac:dyDescent="0.2">
      <c r="A24" s="34"/>
      <c r="B24" s="36">
        <v>43821</v>
      </c>
      <c r="C24" s="65"/>
      <c r="D24" s="38">
        <v>43791</v>
      </c>
      <c r="E24" s="39"/>
      <c r="F24" s="40">
        <v>43760</v>
      </c>
      <c r="G24" s="41"/>
      <c r="H24" s="42">
        <v>43730</v>
      </c>
      <c r="I24" s="43"/>
      <c r="J24" s="44">
        <v>43699</v>
      </c>
      <c r="K24" s="59"/>
      <c r="L24" s="46">
        <v>43668</v>
      </c>
      <c r="M24" s="47"/>
      <c r="N24" s="48">
        <v>43638</v>
      </c>
      <c r="O24" s="49"/>
      <c r="P24" s="50">
        <v>43607</v>
      </c>
      <c r="Q24" s="51">
        <v>25</v>
      </c>
      <c r="R24" s="36">
        <v>43943</v>
      </c>
      <c r="S24" s="52">
        <v>1</v>
      </c>
      <c r="T24" s="48">
        <v>43912</v>
      </c>
      <c r="U24" s="60">
        <v>3</v>
      </c>
      <c r="V24" s="53">
        <v>43883</v>
      </c>
      <c r="W24" s="54"/>
      <c r="X24" s="55">
        <v>43852</v>
      </c>
      <c r="Y24" s="56"/>
      <c r="AA24" s="62"/>
      <c r="AD24" s="27"/>
    </row>
    <row r="25" spans="1:30" ht="15.75" customHeight="1" x14ac:dyDescent="0.2">
      <c r="A25" s="34"/>
      <c r="B25" s="36">
        <v>43822</v>
      </c>
      <c r="C25" s="65"/>
      <c r="D25" s="38">
        <v>43792</v>
      </c>
      <c r="E25" s="39"/>
      <c r="F25" s="40">
        <v>43761</v>
      </c>
      <c r="G25" s="41"/>
      <c r="H25" s="42">
        <v>43731</v>
      </c>
      <c r="I25" s="43"/>
      <c r="J25" s="44">
        <v>43700</v>
      </c>
      <c r="K25" s="59"/>
      <c r="L25" s="46">
        <v>43669</v>
      </c>
      <c r="M25" s="61">
        <v>26</v>
      </c>
      <c r="N25" s="48">
        <v>43639</v>
      </c>
      <c r="O25" s="60">
        <v>9</v>
      </c>
      <c r="P25" s="50">
        <v>43608</v>
      </c>
      <c r="Q25" s="51">
        <v>3</v>
      </c>
      <c r="R25" s="36">
        <v>43944</v>
      </c>
      <c r="S25" s="52">
        <v>3</v>
      </c>
      <c r="T25" s="48">
        <v>43913</v>
      </c>
      <c r="U25" s="60">
        <v>24</v>
      </c>
      <c r="V25" s="53">
        <v>43884</v>
      </c>
      <c r="W25" s="54"/>
      <c r="X25" s="55">
        <v>43853</v>
      </c>
      <c r="Y25" s="56"/>
      <c r="AA25" s="62"/>
      <c r="AD25" s="27"/>
    </row>
    <row r="26" spans="1:30" ht="15.75" customHeight="1" x14ac:dyDescent="0.2">
      <c r="A26" s="34"/>
      <c r="B26" s="36">
        <v>43823</v>
      </c>
      <c r="C26" s="65"/>
      <c r="D26" s="38">
        <v>43793</v>
      </c>
      <c r="E26" s="39"/>
      <c r="F26" s="40">
        <v>43762</v>
      </c>
      <c r="G26" s="41"/>
      <c r="H26" s="42">
        <v>43732</v>
      </c>
      <c r="I26" s="43"/>
      <c r="J26" s="44">
        <v>43701</v>
      </c>
      <c r="K26" s="59"/>
      <c r="L26" s="46">
        <v>43670</v>
      </c>
      <c r="M26" s="61">
        <v>23</v>
      </c>
      <c r="N26" s="48">
        <v>43640</v>
      </c>
      <c r="O26" s="60">
        <v>32</v>
      </c>
      <c r="P26" s="50">
        <v>43609</v>
      </c>
      <c r="Q26" s="51">
        <v>23</v>
      </c>
      <c r="R26" s="36">
        <v>43945</v>
      </c>
      <c r="S26" s="52">
        <v>22</v>
      </c>
      <c r="T26" s="48">
        <v>43914</v>
      </c>
      <c r="U26" s="49"/>
      <c r="V26" s="53">
        <v>43885</v>
      </c>
      <c r="W26" s="54"/>
      <c r="X26" s="55">
        <v>43854</v>
      </c>
      <c r="Y26" s="56"/>
      <c r="AA26" s="62"/>
      <c r="AD26" s="27"/>
    </row>
    <row r="27" spans="1:30" ht="15.75" customHeight="1" x14ac:dyDescent="0.2">
      <c r="A27" s="34"/>
      <c r="B27" s="36">
        <v>43824</v>
      </c>
      <c r="C27" s="65"/>
      <c r="D27" s="38">
        <v>43794</v>
      </c>
      <c r="E27" s="39"/>
      <c r="F27" s="40">
        <v>43763</v>
      </c>
      <c r="G27" s="41"/>
      <c r="H27" s="42">
        <v>43733</v>
      </c>
      <c r="I27" s="58">
        <v>20</v>
      </c>
      <c r="J27" s="44">
        <v>43702</v>
      </c>
      <c r="K27" s="45">
        <v>9</v>
      </c>
      <c r="L27" s="46">
        <v>43671</v>
      </c>
      <c r="M27" s="47"/>
      <c r="N27" s="48">
        <v>43641</v>
      </c>
      <c r="O27" s="49"/>
      <c r="P27" s="50">
        <v>43610</v>
      </c>
      <c r="Q27" s="51">
        <v>4</v>
      </c>
      <c r="R27" s="36">
        <v>43946</v>
      </c>
      <c r="S27" s="52">
        <v>23</v>
      </c>
      <c r="T27" s="48">
        <v>43915</v>
      </c>
      <c r="U27" s="49"/>
      <c r="V27" s="53">
        <v>43886</v>
      </c>
      <c r="W27" s="54"/>
      <c r="X27" s="55">
        <v>43855</v>
      </c>
      <c r="Y27" s="56"/>
      <c r="AA27" s="62"/>
      <c r="AD27" s="27"/>
    </row>
    <row r="28" spans="1:30" ht="15.75" customHeight="1" x14ac:dyDescent="0.2">
      <c r="A28" s="34"/>
      <c r="B28" s="36">
        <v>43825</v>
      </c>
      <c r="C28" s="65"/>
      <c r="D28" s="38">
        <v>43795</v>
      </c>
      <c r="E28" s="39"/>
      <c r="F28" s="40">
        <v>43764</v>
      </c>
      <c r="G28" s="41"/>
      <c r="H28" s="42">
        <v>43734</v>
      </c>
      <c r="I28" s="58">
        <v>23</v>
      </c>
      <c r="J28" s="44">
        <v>43703</v>
      </c>
      <c r="K28" s="59"/>
      <c r="L28" s="46">
        <v>43672</v>
      </c>
      <c r="M28" s="47"/>
      <c r="N28" s="48">
        <v>43642</v>
      </c>
      <c r="O28" s="60">
        <v>32</v>
      </c>
      <c r="P28" s="50">
        <v>43611</v>
      </c>
      <c r="Q28" s="63"/>
      <c r="R28" s="36">
        <v>43947</v>
      </c>
      <c r="S28" s="52">
        <v>45</v>
      </c>
      <c r="T28" s="48">
        <v>43916</v>
      </c>
      <c r="U28" s="49"/>
      <c r="V28" s="53">
        <v>43887</v>
      </c>
      <c r="W28" s="54"/>
      <c r="X28" s="55">
        <v>43856</v>
      </c>
      <c r="Y28" s="56"/>
      <c r="AA28" s="62"/>
      <c r="AD28" s="27"/>
    </row>
    <row r="29" spans="1:30" ht="15.75" customHeight="1" x14ac:dyDescent="0.2">
      <c r="A29" s="34"/>
      <c r="B29" s="36">
        <v>43826</v>
      </c>
      <c r="C29" s="65"/>
      <c r="D29" s="38">
        <v>43796</v>
      </c>
      <c r="E29" s="39"/>
      <c r="F29" s="40">
        <v>43765</v>
      </c>
      <c r="G29" s="41"/>
      <c r="H29" s="42">
        <v>43735</v>
      </c>
      <c r="I29" s="43"/>
      <c r="J29" s="44">
        <v>43704</v>
      </c>
      <c r="K29" s="45">
        <v>23</v>
      </c>
      <c r="L29" s="46">
        <v>43673</v>
      </c>
      <c r="M29" s="47"/>
      <c r="N29" s="48">
        <v>43643</v>
      </c>
      <c r="O29" s="60">
        <v>64</v>
      </c>
      <c r="P29" s="50">
        <v>43612</v>
      </c>
      <c r="Q29" s="51">
        <v>23</v>
      </c>
      <c r="R29" s="36">
        <v>43948</v>
      </c>
      <c r="S29" s="52">
        <v>1</v>
      </c>
      <c r="T29" s="48">
        <v>43917</v>
      </c>
      <c r="U29" s="49"/>
      <c r="V29" s="53">
        <v>43888</v>
      </c>
      <c r="W29" s="54"/>
      <c r="X29" s="55">
        <v>43857</v>
      </c>
      <c r="Y29" s="56"/>
      <c r="AA29" s="62"/>
      <c r="AD29" s="27"/>
    </row>
    <row r="30" spans="1:30" ht="15.75" customHeight="1" x14ac:dyDescent="0.2">
      <c r="A30" s="34"/>
      <c r="B30" s="36">
        <v>43827</v>
      </c>
      <c r="C30" s="65"/>
      <c r="D30" s="38">
        <v>43797</v>
      </c>
      <c r="E30" s="39"/>
      <c r="F30" s="40">
        <v>43766</v>
      </c>
      <c r="G30" s="41"/>
      <c r="H30" s="42">
        <v>43736</v>
      </c>
      <c r="I30" s="43"/>
      <c r="J30" s="44">
        <v>43705</v>
      </c>
      <c r="K30" s="59"/>
      <c r="L30" s="46">
        <v>43674</v>
      </c>
      <c r="M30" s="61">
        <v>8</v>
      </c>
      <c r="N30" s="48">
        <v>43644</v>
      </c>
      <c r="O30" s="49"/>
      <c r="P30" s="50">
        <v>43613</v>
      </c>
      <c r="Q30" s="63"/>
      <c r="R30" s="36">
        <v>43949</v>
      </c>
      <c r="S30" s="52">
        <v>3</v>
      </c>
      <c r="T30" s="48">
        <v>43918</v>
      </c>
      <c r="U30" s="49"/>
      <c r="V30" s="53">
        <v>43889</v>
      </c>
      <c r="W30" s="54"/>
      <c r="X30" s="55">
        <v>43858</v>
      </c>
      <c r="Y30" s="56"/>
      <c r="AA30" s="62"/>
      <c r="AD30" s="27"/>
    </row>
    <row r="31" spans="1:30" ht="15.75" customHeight="1" x14ac:dyDescent="0.2">
      <c r="A31" s="34"/>
      <c r="B31" s="36">
        <v>43828</v>
      </c>
      <c r="C31" s="65"/>
      <c r="D31" s="38">
        <v>43798</v>
      </c>
      <c r="E31" s="39"/>
      <c r="F31" s="40">
        <v>43767</v>
      </c>
      <c r="G31" s="41"/>
      <c r="H31" s="42">
        <v>43737</v>
      </c>
      <c r="I31" s="43"/>
      <c r="J31" s="44">
        <v>43706</v>
      </c>
      <c r="K31" s="59"/>
      <c r="L31" s="46">
        <v>43675</v>
      </c>
      <c r="M31" s="47"/>
      <c r="N31" s="48">
        <v>43645</v>
      </c>
      <c r="O31" s="60">
        <v>8</v>
      </c>
      <c r="P31" s="50">
        <v>43614</v>
      </c>
      <c r="Q31" s="51">
        <v>41</v>
      </c>
      <c r="R31" s="36">
        <v>43950</v>
      </c>
      <c r="S31" s="52">
        <v>4</v>
      </c>
      <c r="T31" s="48">
        <v>43919</v>
      </c>
      <c r="U31" s="49"/>
      <c r="V31" s="53">
        <v>43890</v>
      </c>
      <c r="W31" s="54"/>
      <c r="X31" s="55">
        <v>43859</v>
      </c>
      <c r="Y31" s="56"/>
      <c r="AA31" s="62"/>
      <c r="AD31" s="27"/>
    </row>
    <row r="32" spans="1:30" ht="15.75" customHeight="1" x14ac:dyDescent="0.2">
      <c r="A32" s="34"/>
      <c r="B32" s="36">
        <v>43829</v>
      </c>
      <c r="C32" s="65"/>
      <c r="D32" s="38">
        <v>43799</v>
      </c>
      <c r="E32" s="39"/>
      <c r="F32" s="40">
        <v>43768</v>
      </c>
      <c r="G32" s="41"/>
      <c r="H32" s="42">
        <v>43738</v>
      </c>
      <c r="I32" s="43"/>
      <c r="J32" s="44">
        <v>43707</v>
      </c>
      <c r="K32" s="59"/>
      <c r="L32" s="46">
        <v>43676</v>
      </c>
      <c r="M32" s="61">
        <v>26</v>
      </c>
      <c r="N32" s="48">
        <v>43646</v>
      </c>
      <c r="O32" s="49"/>
      <c r="P32" s="50">
        <v>43615</v>
      </c>
      <c r="Q32" s="51">
        <v>24</v>
      </c>
      <c r="R32" s="36">
        <v>43951</v>
      </c>
      <c r="S32" s="37"/>
      <c r="T32" s="48">
        <v>43920</v>
      </c>
      <c r="U32" s="49"/>
      <c r="V32" s="66"/>
      <c r="W32" s="54"/>
      <c r="X32" s="55">
        <v>43860</v>
      </c>
      <c r="Y32" s="56"/>
      <c r="AA32" s="62"/>
      <c r="AD32" s="27"/>
    </row>
    <row r="33" spans="1:30" ht="15.75" customHeight="1" x14ac:dyDescent="0.2">
      <c r="A33" s="67" t="s">
        <v>41</v>
      </c>
      <c r="B33" s="36">
        <v>43830</v>
      </c>
      <c r="C33" s="37"/>
      <c r="D33" s="68"/>
      <c r="E33" s="68"/>
      <c r="F33" s="40">
        <v>43769</v>
      </c>
      <c r="G33" s="41"/>
      <c r="H33" s="69"/>
      <c r="I33" s="69"/>
      <c r="J33" s="44">
        <v>43708</v>
      </c>
      <c r="K33" s="59"/>
      <c r="L33" s="46">
        <v>43677</v>
      </c>
      <c r="M33" s="47"/>
      <c r="N33" s="49"/>
      <c r="O33" s="70"/>
      <c r="P33" s="50">
        <v>43616</v>
      </c>
      <c r="Q33" s="51">
        <v>3</v>
      </c>
      <c r="R33" s="37"/>
      <c r="S33" s="71"/>
      <c r="T33" s="48">
        <v>43921</v>
      </c>
      <c r="U33" s="60">
        <v>28</v>
      </c>
      <c r="V33" s="54"/>
      <c r="W33" s="72"/>
      <c r="X33" s="55">
        <v>43861</v>
      </c>
      <c r="Y33" s="56"/>
      <c r="AA33" s="62"/>
      <c r="AD33" s="27"/>
    </row>
    <row r="34" spans="1:30" ht="15.75" customHeight="1" x14ac:dyDescent="0.2">
      <c r="A34" s="73">
        <f>SUM(B34:Y34)</f>
        <v>1744</v>
      </c>
      <c r="B34" s="37" t="s">
        <v>41</v>
      </c>
      <c r="C34" s="52">
        <f>SUM(C3:C33)</f>
        <v>0</v>
      </c>
      <c r="D34" s="39" t="s">
        <v>41</v>
      </c>
      <c r="E34" s="74">
        <f>SUM(E3:E33)</f>
        <v>0</v>
      </c>
      <c r="F34" s="41" t="s">
        <v>41</v>
      </c>
      <c r="G34" s="75">
        <f>SUM(G3:G33)</f>
        <v>26</v>
      </c>
      <c r="H34" s="43" t="s">
        <v>41</v>
      </c>
      <c r="I34" s="58">
        <f>SUM(I3:I33)</f>
        <v>119</v>
      </c>
      <c r="J34" s="59" t="s">
        <v>41</v>
      </c>
      <c r="K34" s="45">
        <f>SUM(K3:K33)</f>
        <v>251</v>
      </c>
      <c r="L34" s="47" t="s">
        <v>41</v>
      </c>
      <c r="M34" s="61">
        <f>SUM(M3:M33)</f>
        <v>289</v>
      </c>
      <c r="N34" s="49" t="s">
        <v>41</v>
      </c>
      <c r="O34" s="60">
        <f>SUM(O3:O33)</f>
        <v>277</v>
      </c>
      <c r="P34" s="63" t="s">
        <v>41</v>
      </c>
      <c r="Q34" s="51">
        <f>SUM(Q3:Q33)</f>
        <v>451</v>
      </c>
      <c r="R34" s="37" t="s">
        <v>41</v>
      </c>
      <c r="S34" s="52">
        <f>SUM(S3:S33)</f>
        <v>264</v>
      </c>
      <c r="T34" s="49" t="s">
        <v>41</v>
      </c>
      <c r="U34" s="60">
        <f>SUM(U3:U33)</f>
        <v>55</v>
      </c>
      <c r="V34" s="54" t="s">
        <v>41</v>
      </c>
      <c r="W34" s="76">
        <f>SUM(W3:W33)</f>
        <v>0</v>
      </c>
      <c r="X34" s="56" t="s">
        <v>41</v>
      </c>
      <c r="Y34" s="64">
        <f>SUM(Y3:Y33)</f>
        <v>12</v>
      </c>
      <c r="AA34" s="62"/>
      <c r="AD34" s="27"/>
    </row>
    <row r="35" spans="1:30" ht="15.75" customHeight="1" x14ac:dyDescent="0.2">
      <c r="A35" s="34"/>
      <c r="AA35" s="62"/>
    </row>
    <row r="36" spans="1:30" ht="15.75" customHeight="1" x14ac:dyDescent="0.2">
      <c r="A36" s="34"/>
      <c r="AA36" s="62"/>
    </row>
    <row r="37" spans="1:30" ht="12.75" x14ac:dyDescent="0.2">
      <c r="A37" s="34"/>
    </row>
    <row r="38" spans="1:30" ht="12.75" x14ac:dyDescent="0.2">
      <c r="A38" s="34"/>
      <c r="AC38" s="77"/>
      <c r="AD38" s="77"/>
    </row>
    <row r="39" spans="1:30" ht="12.75" x14ac:dyDescent="0.2">
      <c r="A39" s="34"/>
    </row>
    <row r="40" spans="1:30" ht="12.75" x14ac:dyDescent="0.2">
      <c r="A40" s="34"/>
    </row>
    <row r="41" spans="1:30" ht="12.75" x14ac:dyDescent="0.2">
      <c r="A41" s="34"/>
    </row>
    <row r="42" spans="1:30" ht="12.75" x14ac:dyDescent="0.2">
      <c r="A42" s="34"/>
    </row>
    <row r="43" spans="1:30" ht="12.75" x14ac:dyDescent="0.2">
      <c r="A43" s="34"/>
    </row>
    <row r="44" spans="1:30" ht="12.75" x14ac:dyDescent="0.2">
      <c r="A44" s="34"/>
    </row>
    <row r="45" spans="1:30" ht="12.75" x14ac:dyDescent="0.2">
      <c r="A45" s="34"/>
    </row>
    <row r="46" spans="1:30" ht="12.75" x14ac:dyDescent="0.2">
      <c r="A46" s="34"/>
    </row>
    <row r="47" spans="1:30" ht="12.75" x14ac:dyDescent="0.2">
      <c r="A47" s="34"/>
    </row>
    <row r="48" spans="1:30" ht="12.75" x14ac:dyDescent="0.2">
      <c r="A48" s="34"/>
    </row>
    <row r="49" spans="1:1" ht="12.75" x14ac:dyDescent="0.2">
      <c r="A49" s="34"/>
    </row>
    <row r="50" spans="1:1" ht="12.75" x14ac:dyDescent="0.2">
      <c r="A50" s="34"/>
    </row>
    <row r="51" spans="1:1" ht="12.75" x14ac:dyDescent="0.2">
      <c r="A51" s="34"/>
    </row>
    <row r="52" spans="1:1" ht="12.75" x14ac:dyDescent="0.2">
      <c r="A52" s="34"/>
    </row>
    <row r="53" spans="1:1" ht="12.75" x14ac:dyDescent="0.2">
      <c r="A53" s="34"/>
    </row>
    <row r="54" spans="1:1" ht="12.75" x14ac:dyDescent="0.2">
      <c r="A54" s="34"/>
    </row>
    <row r="55" spans="1:1" ht="12.75" x14ac:dyDescent="0.2">
      <c r="A55" s="34"/>
    </row>
    <row r="56" spans="1:1" ht="12.75" x14ac:dyDescent="0.2">
      <c r="A56" s="34"/>
    </row>
    <row r="57" spans="1:1" ht="12.75" x14ac:dyDescent="0.2">
      <c r="A57" s="34"/>
    </row>
    <row r="58" spans="1:1" ht="12.75" x14ac:dyDescent="0.2">
      <c r="A58" s="34"/>
    </row>
    <row r="59" spans="1:1" ht="12.75" x14ac:dyDescent="0.2">
      <c r="A59" s="34"/>
    </row>
    <row r="60" spans="1:1" ht="12.75" x14ac:dyDescent="0.2">
      <c r="A60" s="34"/>
    </row>
    <row r="61" spans="1:1" ht="12.75" x14ac:dyDescent="0.2">
      <c r="A61" s="34"/>
    </row>
    <row r="62" spans="1:1" ht="12.75" x14ac:dyDescent="0.2">
      <c r="A62" s="34"/>
    </row>
    <row r="63" spans="1:1" ht="12.75" x14ac:dyDescent="0.2">
      <c r="A63" s="34"/>
    </row>
    <row r="64" spans="1:1" ht="12.75" x14ac:dyDescent="0.2">
      <c r="A64" s="34"/>
    </row>
    <row r="65" spans="1:1" ht="12.75" x14ac:dyDescent="0.2">
      <c r="A65" s="34"/>
    </row>
    <row r="66" spans="1:1" ht="12.75" x14ac:dyDescent="0.2">
      <c r="A66" s="34"/>
    </row>
    <row r="67" spans="1:1" ht="12.75" x14ac:dyDescent="0.2">
      <c r="A67" s="34"/>
    </row>
    <row r="68" spans="1:1" ht="12.75" x14ac:dyDescent="0.2">
      <c r="A68" s="34"/>
    </row>
    <row r="69" spans="1:1" ht="12.75" x14ac:dyDescent="0.2">
      <c r="A69" s="34"/>
    </row>
    <row r="70" spans="1:1" ht="12.75" x14ac:dyDescent="0.2">
      <c r="A70" s="34"/>
    </row>
    <row r="71" spans="1:1" ht="12.75" x14ac:dyDescent="0.2">
      <c r="A71" s="34"/>
    </row>
    <row r="72" spans="1:1" ht="12.75" x14ac:dyDescent="0.2">
      <c r="A72" s="34"/>
    </row>
    <row r="73" spans="1:1" ht="12.75" x14ac:dyDescent="0.2">
      <c r="A73" s="34"/>
    </row>
    <row r="74" spans="1:1" ht="12.75" x14ac:dyDescent="0.2">
      <c r="A74" s="34"/>
    </row>
    <row r="75" spans="1:1" ht="12.75" x14ac:dyDescent="0.2">
      <c r="A75" s="34"/>
    </row>
    <row r="76" spans="1:1" ht="12.75" x14ac:dyDescent="0.2">
      <c r="A76" s="34"/>
    </row>
    <row r="77" spans="1:1" ht="12.75" x14ac:dyDescent="0.2">
      <c r="A77" s="34"/>
    </row>
    <row r="78" spans="1:1" ht="12.75" x14ac:dyDescent="0.2">
      <c r="A78" s="34"/>
    </row>
    <row r="79" spans="1:1" ht="12.75" x14ac:dyDescent="0.2">
      <c r="A79" s="34"/>
    </row>
    <row r="80" spans="1:1" ht="12.75" x14ac:dyDescent="0.2">
      <c r="A80" s="34"/>
    </row>
    <row r="81" spans="1:1" ht="12.75" x14ac:dyDescent="0.2">
      <c r="A81" s="34"/>
    </row>
    <row r="82" spans="1:1" ht="12.75" x14ac:dyDescent="0.2">
      <c r="A82" s="34"/>
    </row>
    <row r="83" spans="1:1" ht="12.75" x14ac:dyDescent="0.2">
      <c r="A83" s="34"/>
    </row>
    <row r="84" spans="1:1" ht="12.75" x14ac:dyDescent="0.2">
      <c r="A84" s="34"/>
    </row>
    <row r="85" spans="1:1" ht="12.75" x14ac:dyDescent="0.2">
      <c r="A85" s="34"/>
    </row>
    <row r="86" spans="1:1" ht="12.75" x14ac:dyDescent="0.2">
      <c r="A86" s="34"/>
    </row>
    <row r="87" spans="1:1" ht="12.75" x14ac:dyDescent="0.2">
      <c r="A87" s="34"/>
    </row>
    <row r="88" spans="1:1" ht="12.75" x14ac:dyDescent="0.2">
      <c r="A88" s="34"/>
    </row>
    <row r="89" spans="1:1" ht="12.75" x14ac:dyDescent="0.2">
      <c r="A89" s="34"/>
    </row>
    <row r="90" spans="1:1" ht="12.75" x14ac:dyDescent="0.2">
      <c r="A90" s="34"/>
    </row>
    <row r="91" spans="1:1" ht="12.75" x14ac:dyDescent="0.2">
      <c r="A91" s="34"/>
    </row>
    <row r="92" spans="1:1" ht="12.75" x14ac:dyDescent="0.2">
      <c r="A92" s="34"/>
    </row>
    <row r="93" spans="1:1" ht="12.75" x14ac:dyDescent="0.2">
      <c r="A93" s="34"/>
    </row>
    <row r="94" spans="1:1" ht="12.75" x14ac:dyDescent="0.2">
      <c r="A94" s="34"/>
    </row>
    <row r="95" spans="1:1" ht="12.75" x14ac:dyDescent="0.2">
      <c r="A95" s="34"/>
    </row>
    <row r="96" spans="1:1" ht="12.75" x14ac:dyDescent="0.2">
      <c r="A96" s="34"/>
    </row>
    <row r="97" spans="1:1" ht="12.75" x14ac:dyDescent="0.2">
      <c r="A97" s="34"/>
    </row>
    <row r="98" spans="1:1" ht="12.75" x14ac:dyDescent="0.2">
      <c r="A98" s="34"/>
    </row>
    <row r="99" spans="1:1" ht="12.75" x14ac:dyDescent="0.2">
      <c r="A99" s="34"/>
    </row>
    <row r="100" spans="1:1" ht="12.75" x14ac:dyDescent="0.2">
      <c r="A100" s="34"/>
    </row>
    <row r="101" spans="1:1" ht="12.75" x14ac:dyDescent="0.2">
      <c r="A101" s="34"/>
    </row>
    <row r="102" spans="1:1" ht="12.75" x14ac:dyDescent="0.2">
      <c r="A102" s="34"/>
    </row>
    <row r="103" spans="1:1" ht="12.75" x14ac:dyDescent="0.2">
      <c r="A103" s="34"/>
    </row>
    <row r="104" spans="1:1" ht="12.75" x14ac:dyDescent="0.2">
      <c r="A104" s="34"/>
    </row>
    <row r="105" spans="1:1" ht="12.75" x14ac:dyDescent="0.2">
      <c r="A105" s="34"/>
    </row>
    <row r="106" spans="1:1" ht="12.75" x14ac:dyDescent="0.2">
      <c r="A106" s="34"/>
    </row>
    <row r="107" spans="1:1" ht="12.75" x14ac:dyDescent="0.2">
      <c r="A107" s="34"/>
    </row>
    <row r="108" spans="1:1" ht="12.75" x14ac:dyDescent="0.2">
      <c r="A108" s="34"/>
    </row>
    <row r="109" spans="1:1" ht="12.75" x14ac:dyDescent="0.2">
      <c r="A109" s="34"/>
    </row>
    <row r="110" spans="1:1" ht="12.75" x14ac:dyDescent="0.2">
      <c r="A110" s="34"/>
    </row>
    <row r="111" spans="1:1" ht="12.75" x14ac:dyDescent="0.2">
      <c r="A111" s="34"/>
    </row>
    <row r="112" spans="1:1" ht="12.75" x14ac:dyDescent="0.2">
      <c r="A112" s="34"/>
    </row>
    <row r="113" spans="1:1" ht="12.75" x14ac:dyDescent="0.2">
      <c r="A113" s="34"/>
    </row>
    <row r="114" spans="1:1" ht="12.75" x14ac:dyDescent="0.2">
      <c r="A114" s="34"/>
    </row>
    <row r="115" spans="1:1" ht="12.75" x14ac:dyDescent="0.2">
      <c r="A115" s="34"/>
    </row>
    <row r="116" spans="1:1" ht="12.75" x14ac:dyDescent="0.2">
      <c r="A116" s="34"/>
    </row>
    <row r="117" spans="1:1" ht="12.75" x14ac:dyDescent="0.2">
      <c r="A117" s="34"/>
    </row>
    <row r="118" spans="1:1" ht="12.75" x14ac:dyDescent="0.2">
      <c r="A118" s="34"/>
    </row>
    <row r="119" spans="1:1" ht="12.75" x14ac:dyDescent="0.2">
      <c r="A119" s="34"/>
    </row>
    <row r="120" spans="1:1" ht="12.75" x14ac:dyDescent="0.2">
      <c r="A120" s="34"/>
    </row>
    <row r="121" spans="1:1" ht="12.75" x14ac:dyDescent="0.2">
      <c r="A121" s="34"/>
    </row>
    <row r="122" spans="1:1" ht="12.75" x14ac:dyDescent="0.2">
      <c r="A122" s="34"/>
    </row>
    <row r="123" spans="1:1" ht="12.75" x14ac:dyDescent="0.2">
      <c r="A123" s="34"/>
    </row>
    <row r="124" spans="1:1" ht="12.75" x14ac:dyDescent="0.2">
      <c r="A124" s="34"/>
    </row>
    <row r="125" spans="1:1" ht="12.75" x14ac:dyDescent="0.2">
      <c r="A125" s="34"/>
    </row>
    <row r="126" spans="1:1" ht="12.75" x14ac:dyDescent="0.2">
      <c r="A126" s="34"/>
    </row>
    <row r="127" spans="1:1" ht="12.75" x14ac:dyDescent="0.2">
      <c r="A127" s="34"/>
    </row>
    <row r="128" spans="1:1" ht="12.75" x14ac:dyDescent="0.2">
      <c r="A128" s="34"/>
    </row>
    <row r="129" spans="1:1" ht="12.75" x14ac:dyDescent="0.2">
      <c r="A129" s="34"/>
    </row>
    <row r="130" spans="1:1" ht="12.75" x14ac:dyDescent="0.2">
      <c r="A130" s="34"/>
    </row>
    <row r="131" spans="1:1" ht="12.75" x14ac:dyDescent="0.2">
      <c r="A131" s="34"/>
    </row>
    <row r="132" spans="1:1" ht="12.75" x14ac:dyDescent="0.2">
      <c r="A132" s="34"/>
    </row>
    <row r="133" spans="1:1" ht="12.75" x14ac:dyDescent="0.2">
      <c r="A133" s="34"/>
    </row>
    <row r="134" spans="1:1" ht="12.75" x14ac:dyDescent="0.2">
      <c r="A134" s="34"/>
    </row>
    <row r="135" spans="1:1" ht="12.75" x14ac:dyDescent="0.2">
      <c r="A135" s="34"/>
    </row>
    <row r="136" spans="1:1" ht="12.75" x14ac:dyDescent="0.2">
      <c r="A136" s="34"/>
    </row>
    <row r="137" spans="1:1" ht="12.75" x14ac:dyDescent="0.2">
      <c r="A137" s="34"/>
    </row>
    <row r="138" spans="1:1" ht="12.75" x14ac:dyDescent="0.2">
      <c r="A138" s="34"/>
    </row>
    <row r="139" spans="1:1" ht="12.75" x14ac:dyDescent="0.2">
      <c r="A139" s="34"/>
    </row>
    <row r="140" spans="1:1" ht="12.75" x14ac:dyDescent="0.2">
      <c r="A140" s="34"/>
    </row>
    <row r="141" spans="1:1" ht="12.75" x14ac:dyDescent="0.2">
      <c r="A141" s="34"/>
    </row>
    <row r="142" spans="1:1" ht="12.75" x14ac:dyDescent="0.2">
      <c r="A142" s="34"/>
    </row>
    <row r="143" spans="1:1" ht="12.75" x14ac:dyDescent="0.2">
      <c r="A143" s="34"/>
    </row>
    <row r="144" spans="1:1" ht="12.75" x14ac:dyDescent="0.2">
      <c r="A144" s="34"/>
    </row>
    <row r="145" spans="1:1" ht="12.75" x14ac:dyDescent="0.2">
      <c r="A145" s="34"/>
    </row>
    <row r="146" spans="1:1" ht="12.75" x14ac:dyDescent="0.2">
      <c r="A146" s="34"/>
    </row>
    <row r="147" spans="1:1" ht="12.75" x14ac:dyDescent="0.2">
      <c r="A147" s="34"/>
    </row>
    <row r="148" spans="1:1" ht="12.75" x14ac:dyDescent="0.2">
      <c r="A148" s="34"/>
    </row>
    <row r="149" spans="1:1" ht="12.75" x14ac:dyDescent="0.2">
      <c r="A149" s="34"/>
    </row>
    <row r="150" spans="1:1" ht="12.75" x14ac:dyDescent="0.2">
      <c r="A150" s="34"/>
    </row>
    <row r="151" spans="1:1" ht="12.75" x14ac:dyDescent="0.2">
      <c r="A151" s="34"/>
    </row>
    <row r="152" spans="1:1" ht="12.75" x14ac:dyDescent="0.2">
      <c r="A152" s="34"/>
    </row>
    <row r="153" spans="1:1" ht="12.75" x14ac:dyDescent="0.2">
      <c r="A153" s="34"/>
    </row>
    <row r="154" spans="1:1" ht="12.75" x14ac:dyDescent="0.2">
      <c r="A154" s="34"/>
    </row>
    <row r="155" spans="1:1" ht="12.75" x14ac:dyDescent="0.2">
      <c r="A155" s="34"/>
    </row>
    <row r="156" spans="1:1" ht="12.75" x14ac:dyDescent="0.2">
      <c r="A156" s="34"/>
    </row>
    <row r="157" spans="1:1" ht="12.75" x14ac:dyDescent="0.2">
      <c r="A157" s="34"/>
    </row>
    <row r="158" spans="1:1" ht="12.75" x14ac:dyDescent="0.2">
      <c r="A158" s="34"/>
    </row>
    <row r="159" spans="1:1" ht="12.75" x14ac:dyDescent="0.2">
      <c r="A159" s="34"/>
    </row>
    <row r="160" spans="1:1" ht="12.75" x14ac:dyDescent="0.2">
      <c r="A160" s="34"/>
    </row>
    <row r="161" spans="1:1" ht="12.75" x14ac:dyDescent="0.2">
      <c r="A161" s="34"/>
    </row>
    <row r="162" spans="1:1" ht="12.75" x14ac:dyDescent="0.2">
      <c r="A162" s="34"/>
    </row>
    <row r="163" spans="1:1" ht="12.75" x14ac:dyDescent="0.2">
      <c r="A163" s="34"/>
    </row>
    <row r="164" spans="1:1" ht="12.75" x14ac:dyDescent="0.2">
      <c r="A164" s="34"/>
    </row>
    <row r="165" spans="1:1" ht="12.75" x14ac:dyDescent="0.2">
      <c r="A165" s="34"/>
    </row>
    <row r="166" spans="1:1" ht="12.75" x14ac:dyDescent="0.2">
      <c r="A166" s="34"/>
    </row>
    <row r="167" spans="1:1" ht="12.75" x14ac:dyDescent="0.2">
      <c r="A167" s="34"/>
    </row>
    <row r="168" spans="1:1" ht="12.75" x14ac:dyDescent="0.2">
      <c r="A168" s="34"/>
    </row>
    <row r="169" spans="1:1" ht="12.75" x14ac:dyDescent="0.2">
      <c r="A169" s="34"/>
    </row>
    <row r="170" spans="1:1" ht="12.75" x14ac:dyDescent="0.2">
      <c r="A170" s="34"/>
    </row>
    <row r="171" spans="1:1" ht="12.75" x14ac:dyDescent="0.2">
      <c r="A171" s="34"/>
    </row>
    <row r="172" spans="1:1" ht="12.75" x14ac:dyDescent="0.2">
      <c r="A172" s="34"/>
    </row>
    <row r="173" spans="1:1" ht="12.75" x14ac:dyDescent="0.2">
      <c r="A173" s="34"/>
    </row>
    <row r="174" spans="1:1" ht="12.75" x14ac:dyDescent="0.2">
      <c r="A174" s="34"/>
    </row>
    <row r="175" spans="1:1" ht="12.75" x14ac:dyDescent="0.2">
      <c r="A175" s="34"/>
    </row>
    <row r="176" spans="1:1" ht="12.75" x14ac:dyDescent="0.2">
      <c r="A176" s="34"/>
    </row>
    <row r="177" spans="1:1" ht="12.75" x14ac:dyDescent="0.2">
      <c r="A177" s="34"/>
    </row>
    <row r="178" spans="1:1" ht="12.75" x14ac:dyDescent="0.2">
      <c r="A178" s="34"/>
    </row>
    <row r="179" spans="1:1" ht="12.75" x14ac:dyDescent="0.2">
      <c r="A179" s="34"/>
    </row>
    <row r="180" spans="1:1" ht="12.75" x14ac:dyDescent="0.2">
      <c r="A180" s="34"/>
    </row>
    <row r="181" spans="1:1" ht="12.75" x14ac:dyDescent="0.2">
      <c r="A181" s="34"/>
    </row>
    <row r="182" spans="1:1" ht="12.75" x14ac:dyDescent="0.2">
      <c r="A182" s="34"/>
    </row>
    <row r="183" spans="1:1" ht="12.75" x14ac:dyDescent="0.2">
      <c r="A183" s="34"/>
    </row>
    <row r="184" spans="1:1" ht="12.75" x14ac:dyDescent="0.2">
      <c r="A184" s="34"/>
    </row>
    <row r="185" spans="1:1" ht="12.75" x14ac:dyDescent="0.2">
      <c r="A185" s="34"/>
    </row>
    <row r="186" spans="1:1" ht="12.75" x14ac:dyDescent="0.2">
      <c r="A186" s="34"/>
    </row>
    <row r="187" spans="1:1" ht="12.75" x14ac:dyDescent="0.2">
      <c r="A187" s="34"/>
    </row>
    <row r="188" spans="1:1" ht="12.75" x14ac:dyDescent="0.2">
      <c r="A188" s="34"/>
    </row>
    <row r="189" spans="1:1" ht="12.75" x14ac:dyDescent="0.2">
      <c r="A189" s="34"/>
    </row>
    <row r="190" spans="1:1" ht="12.75" x14ac:dyDescent="0.2">
      <c r="A190" s="34"/>
    </row>
    <row r="191" spans="1:1" ht="12.75" x14ac:dyDescent="0.2">
      <c r="A191" s="34"/>
    </row>
    <row r="192" spans="1:1" ht="12.75" x14ac:dyDescent="0.2">
      <c r="A192" s="34"/>
    </row>
    <row r="193" spans="1:1" ht="12.75" x14ac:dyDescent="0.2">
      <c r="A193" s="34"/>
    </row>
    <row r="194" spans="1:1" ht="12.75" x14ac:dyDescent="0.2">
      <c r="A194" s="34"/>
    </row>
    <row r="195" spans="1:1" ht="12.75" x14ac:dyDescent="0.2">
      <c r="A195" s="34"/>
    </row>
    <row r="196" spans="1:1" ht="12.75" x14ac:dyDescent="0.2">
      <c r="A196" s="34"/>
    </row>
    <row r="197" spans="1:1" ht="12.75" x14ac:dyDescent="0.2">
      <c r="A197" s="34"/>
    </row>
    <row r="198" spans="1:1" ht="12.75" x14ac:dyDescent="0.2">
      <c r="A198" s="34"/>
    </row>
    <row r="199" spans="1:1" ht="12.75" x14ac:dyDescent="0.2">
      <c r="A199" s="34"/>
    </row>
    <row r="200" spans="1:1" ht="12.75" x14ac:dyDescent="0.2">
      <c r="A200" s="34"/>
    </row>
    <row r="201" spans="1:1" ht="12.75" x14ac:dyDescent="0.2">
      <c r="A201" s="34"/>
    </row>
    <row r="202" spans="1:1" ht="12.75" x14ac:dyDescent="0.2">
      <c r="A202" s="34"/>
    </row>
    <row r="203" spans="1:1" ht="12.75" x14ac:dyDescent="0.2">
      <c r="A203" s="34"/>
    </row>
    <row r="204" spans="1:1" ht="12.75" x14ac:dyDescent="0.2">
      <c r="A204" s="34"/>
    </row>
    <row r="205" spans="1:1" ht="12.75" x14ac:dyDescent="0.2">
      <c r="A205" s="34"/>
    </row>
    <row r="206" spans="1:1" ht="12.75" x14ac:dyDescent="0.2">
      <c r="A206" s="34"/>
    </row>
    <row r="207" spans="1:1" ht="12.75" x14ac:dyDescent="0.2">
      <c r="A207" s="34"/>
    </row>
    <row r="208" spans="1:1" ht="12.75" x14ac:dyDescent="0.2">
      <c r="A208" s="34"/>
    </row>
    <row r="209" spans="1:1" ht="12.75" x14ac:dyDescent="0.2">
      <c r="A209" s="34"/>
    </row>
    <row r="210" spans="1:1" ht="12.75" x14ac:dyDescent="0.2">
      <c r="A210" s="34"/>
    </row>
    <row r="211" spans="1:1" ht="12.75" x14ac:dyDescent="0.2">
      <c r="A211" s="34"/>
    </row>
    <row r="212" spans="1:1" ht="12.75" x14ac:dyDescent="0.2">
      <c r="A212" s="34"/>
    </row>
    <row r="213" spans="1:1" ht="12.75" x14ac:dyDescent="0.2">
      <c r="A213" s="34"/>
    </row>
    <row r="214" spans="1:1" ht="12.75" x14ac:dyDescent="0.2">
      <c r="A214" s="34"/>
    </row>
    <row r="215" spans="1:1" ht="12.75" x14ac:dyDescent="0.2">
      <c r="A215" s="34"/>
    </row>
    <row r="216" spans="1:1" ht="12.75" x14ac:dyDescent="0.2">
      <c r="A216" s="34"/>
    </row>
    <row r="217" spans="1:1" ht="12.75" x14ac:dyDescent="0.2">
      <c r="A217" s="34"/>
    </row>
    <row r="218" spans="1:1" ht="12.75" x14ac:dyDescent="0.2">
      <c r="A218" s="34"/>
    </row>
    <row r="219" spans="1:1" ht="12.75" x14ac:dyDescent="0.2">
      <c r="A219" s="34"/>
    </row>
    <row r="220" spans="1:1" ht="12.75" x14ac:dyDescent="0.2">
      <c r="A220" s="34"/>
    </row>
    <row r="221" spans="1:1" ht="12.75" x14ac:dyDescent="0.2">
      <c r="A221" s="34"/>
    </row>
    <row r="222" spans="1:1" ht="12.75" x14ac:dyDescent="0.2">
      <c r="A222" s="34"/>
    </row>
    <row r="223" spans="1:1" ht="12.75" x14ac:dyDescent="0.2">
      <c r="A223" s="34"/>
    </row>
    <row r="224" spans="1:1" ht="12.75" x14ac:dyDescent="0.2">
      <c r="A224" s="34"/>
    </row>
    <row r="225" spans="1:1" ht="12.75" x14ac:dyDescent="0.2">
      <c r="A225" s="34"/>
    </row>
    <row r="226" spans="1:1" ht="12.75" x14ac:dyDescent="0.2">
      <c r="A226" s="34"/>
    </row>
    <row r="227" spans="1:1" ht="12.75" x14ac:dyDescent="0.2">
      <c r="A227" s="34"/>
    </row>
    <row r="228" spans="1:1" ht="12.75" x14ac:dyDescent="0.2">
      <c r="A228" s="34"/>
    </row>
    <row r="229" spans="1:1" ht="12.75" x14ac:dyDescent="0.2">
      <c r="A229" s="34"/>
    </row>
    <row r="230" spans="1:1" ht="12.75" x14ac:dyDescent="0.2">
      <c r="A230" s="34"/>
    </row>
    <row r="231" spans="1:1" ht="12.75" x14ac:dyDescent="0.2">
      <c r="A231" s="34"/>
    </row>
    <row r="232" spans="1:1" ht="12.75" x14ac:dyDescent="0.2">
      <c r="A232" s="34"/>
    </row>
    <row r="233" spans="1:1" ht="12.75" x14ac:dyDescent="0.2">
      <c r="A233" s="34"/>
    </row>
    <row r="234" spans="1:1" ht="12.75" x14ac:dyDescent="0.2">
      <c r="A234" s="34"/>
    </row>
    <row r="235" spans="1:1" ht="12.75" x14ac:dyDescent="0.2">
      <c r="A235" s="34"/>
    </row>
    <row r="236" spans="1:1" ht="12.75" x14ac:dyDescent="0.2">
      <c r="A236" s="34"/>
    </row>
    <row r="237" spans="1:1" ht="12.75" x14ac:dyDescent="0.2">
      <c r="A237" s="34"/>
    </row>
    <row r="238" spans="1:1" ht="12.75" x14ac:dyDescent="0.2">
      <c r="A238" s="34"/>
    </row>
    <row r="239" spans="1:1" ht="12.75" x14ac:dyDescent="0.2">
      <c r="A239" s="34"/>
    </row>
    <row r="240" spans="1:1" ht="12.75" x14ac:dyDescent="0.2">
      <c r="A240" s="34"/>
    </row>
    <row r="241" spans="1:1" ht="12.75" x14ac:dyDescent="0.2">
      <c r="A241" s="34"/>
    </row>
    <row r="242" spans="1:1" ht="12.75" x14ac:dyDescent="0.2">
      <c r="A242" s="34"/>
    </row>
    <row r="243" spans="1:1" ht="12.75" x14ac:dyDescent="0.2">
      <c r="A243" s="34"/>
    </row>
    <row r="244" spans="1:1" ht="12.75" x14ac:dyDescent="0.2">
      <c r="A244" s="34"/>
    </row>
    <row r="245" spans="1:1" ht="12.75" x14ac:dyDescent="0.2">
      <c r="A245" s="34"/>
    </row>
    <row r="246" spans="1:1" ht="12.75" x14ac:dyDescent="0.2">
      <c r="A246" s="34"/>
    </row>
    <row r="247" spans="1:1" ht="12.75" x14ac:dyDescent="0.2">
      <c r="A247" s="34"/>
    </row>
    <row r="248" spans="1:1" ht="12.75" x14ac:dyDescent="0.2">
      <c r="A248" s="34"/>
    </row>
    <row r="249" spans="1:1" ht="12.75" x14ac:dyDescent="0.2">
      <c r="A249" s="34"/>
    </row>
    <row r="250" spans="1:1" ht="12.75" x14ac:dyDescent="0.2">
      <c r="A250" s="34"/>
    </row>
    <row r="251" spans="1:1" ht="12.75" x14ac:dyDescent="0.2">
      <c r="A251" s="34"/>
    </row>
    <row r="252" spans="1:1" ht="12.75" x14ac:dyDescent="0.2">
      <c r="A252" s="34"/>
    </row>
    <row r="253" spans="1:1" ht="12.75" x14ac:dyDescent="0.2">
      <c r="A253" s="34"/>
    </row>
    <row r="254" spans="1:1" ht="12.75" x14ac:dyDescent="0.2">
      <c r="A254" s="34"/>
    </row>
    <row r="255" spans="1:1" ht="12.75" x14ac:dyDescent="0.2">
      <c r="A255" s="34"/>
    </row>
    <row r="256" spans="1:1" ht="12.75" x14ac:dyDescent="0.2">
      <c r="A256" s="34"/>
    </row>
    <row r="257" spans="1:1" ht="12.75" x14ac:dyDescent="0.2">
      <c r="A257" s="34"/>
    </row>
    <row r="258" spans="1:1" ht="12.75" x14ac:dyDescent="0.2">
      <c r="A258" s="34"/>
    </row>
    <row r="259" spans="1:1" ht="12.75" x14ac:dyDescent="0.2">
      <c r="A259" s="34"/>
    </row>
    <row r="260" spans="1:1" ht="12.75" x14ac:dyDescent="0.2">
      <c r="A260" s="34"/>
    </row>
    <row r="261" spans="1:1" ht="12.75" x14ac:dyDescent="0.2">
      <c r="A261" s="34"/>
    </row>
    <row r="262" spans="1:1" ht="12.75" x14ac:dyDescent="0.2">
      <c r="A262" s="34"/>
    </row>
    <row r="263" spans="1:1" ht="12.75" x14ac:dyDescent="0.2">
      <c r="A263" s="34"/>
    </row>
    <row r="264" spans="1:1" ht="12.75" x14ac:dyDescent="0.2">
      <c r="A264" s="34"/>
    </row>
    <row r="265" spans="1:1" ht="12.75" x14ac:dyDescent="0.2">
      <c r="A265" s="34"/>
    </row>
    <row r="266" spans="1:1" ht="12.75" x14ac:dyDescent="0.2">
      <c r="A266" s="34"/>
    </row>
    <row r="267" spans="1:1" ht="12.75" x14ac:dyDescent="0.2">
      <c r="A267" s="34"/>
    </row>
    <row r="268" spans="1:1" ht="12.75" x14ac:dyDescent="0.2">
      <c r="A268" s="34"/>
    </row>
    <row r="269" spans="1:1" ht="12.75" x14ac:dyDescent="0.2">
      <c r="A269" s="34"/>
    </row>
    <row r="270" spans="1:1" ht="12.75" x14ac:dyDescent="0.2">
      <c r="A270" s="34"/>
    </row>
    <row r="271" spans="1:1" ht="12.75" x14ac:dyDescent="0.2">
      <c r="A271" s="34"/>
    </row>
    <row r="272" spans="1:1" ht="12.75" x14ac:dyDescent="0.2">
      <c r="A272" s="34"/>
    </row>
    <row r="273" spans="1:1" ht="12.75" x14ac:dyDescent="0.2">
      <c r="A273" s="34"/>
    </row>
    <row r="274" spans="1:1" ht="12.75" x14ac:dyDescent="0.2">
      <c r="A274" s="34"/>
    </row>
    <row r="275" spans="1:1" ht="12.75" x14ac:dyDescent="0.2">
      <c r="A275" s="34"/>
    </row>
    <row r="276" spans="1:1" ht="12.75" x14ac:dyDescent="0.2">
      <c r="A276" s="34"/>
    </row>
    <row r="277" spans="1:1" ht="12.75" x14ac:dyDescent="0.2">
      <c r="A277" s="34"/>
    </row>
    <row r="278" spans="1:1" ht="12.75" x14ac:dyDescent="0.2">
      <c r="A278" s="34"/>
    </row>
    <row r="279" spans="1:1" ht="12.75" x14ac:dyDescent="0.2">
      <c r="A279" s="34"/>
    </row>
    <row r="280" spans="1:1" ht="12.75" x14ac:dyDescent="0.2">
      <c r="A280" s="34"/>
    </row>
    <row r="281" spans="1:1" ht="12.75" x14ac:dyDescent="0.2">
      <c r="A281" s="34"/>
    </row>
    <row r="282" spans="1:1" ht="12.75" x14ac:dyDescent="0.2">
      <c r="A282" s="34"/>
    </row>
    <row r="283" spans="1:1" ht="12.75" x14ac:dyDescent="0.2">
      <c r="A283" s="34"/>
    </row>
    <row r="284" spans="1:1" ht="12.75" x14ac:dyDescent="0.2">
      <c r="A284" s="34"/>
    </row>
    <row r="285" spans="1:1" ht="12.75" x14ac:dyDescent="0.2">
      <c r="A285" s="34"/>
    </row>
    <row r="286" spans="1:1" ht="12.75" x14ac:dyDescent="0.2">
      <c r="A286" s="34"/>
    </row>
    <row r="287" spans="1:1" ht="12.75" x14ac:dyDescent="0.2">
      <c r="A287" s="34"/>
    </row>
    <row r="288" spans="1:1" ht="12.75" x14ac:dyDescent="0.2">
      <c r="A288" s="34"/>
    </row>
    <row r="289" spans="1:1" ht="12.75" x14ac:dyDescent="0.2">
      <c r="A289" s="34"/>
    </row>
    <row r="290" spans="1:1" ht="12.75" x14ac:dyDescent="0.2">
      <c r="A290" s="34"/>
    </row>
    <row r="291" spans="1:1" ht="12.75" x14ac:dyDescent="0.2">
      <c r="A291" s="34"/>
    </row>
    <row r="292" spans="1:1" ht="12.75" x14ac:dyDescent="0.2">
      <c r="A292" s="34"/>
    </row>
    <row r="293" spans="1:1" ht="12.75" x14ac:dyDescent="0.2">
      <c r="A293" s="34"/>
    </row>
    <row r="294" spans="1:1" ht="12.75" x14ac:dyDescent="0.2">
      <c r="A294" s="34"/>
    </row>
    <row r="295" spans="1:1" ht="12.75" x14ac:dyDescent="0.2">
      <c r="A295" s="34"/>
    </row>
    <row r="296" spans="1:1" ht="12.75" x14ac:dyDescent="0.2">
      <c r="A296" s="34"/>
    </row>
    <row r="297" spans="1:1" ht="12.75" x14ac:dyDescent="0.2">
      <c r="A297" s="34"/>
    </row>
    <row r="298" spans="1:1" ht="12.75" x14ac:dyDescent="0.2">
      <c r="A298" s="34"/>
    </row>
    <row r="299" spans="1:1" ht="12.75" x14ac:dyDescent="0.2">
      <c r="A299" s="34"/>
    </row>
    <row r="300" spans="1:1" ht="12.75" x14ac:dyDescent="0.2">
      <c r="A300" s="34"/>
    </row>
    <row r="301" spans="1:1" ht="12.75" x14ac:dyDescent="0.2">
      <c r="A301" s="34"/>
    </row>
    <row r="302" spans="1:1" ht="12.75" x14ac:dyDescent="0.2">
      <c r="A302" s="34"/>
    </row>
    <row r="303" spans="1:1" ht="12.75" x14ac:dyDescent="0.2">
      <c r="A303" s="34"/>
    </row>
    <row r="304" spans="1:1" ht="12.75" x14ac:dyDescent="0.2">
      <c r="A304" s="34"/>
    </row>
    <row r="305" spans="1:1" ht="12.75" x14ac:dyDescent="0.2">
      <c r="A305" s="34"/>
    </row>
    <row r="306" spans="1:1" ht="12.75" x14ac:dyDescent="0.2">
      <c r="A306" s="34"/>
    </row>
    <row r="307" spans="1:1" ht="12.75" x14ac:dyDescent="0.2">
      <c r="A307" s="34"/>
    </row>
    <row r="308" spans="1:1" ht="12.75" x14ac:dyDescent="0.2">
      <c r="A308" s="34"/>
    </row>
    <row r="309" spans="1:1" ht="12.75" x14ac:dyDescent="0.2">
      <c r="A309" s="34"/>
    </row>
    <row r="310" spans="1:1" ht="12.75" x14ac:dyDescent="0.2">
      <c r="A310" s="34"/>
    </row>
    <row r="311" spans="1:1" ht="12.75" x14ac:dyDescent="0.2">
      <c r="A311" s="34"/>
    </row>
    <row r="312" spans="1:1" ht="12.75" x14ac:dyDescent="0.2">
      <c r="A312" s="34"/>
    </row>
    <row r="313" spans="1:1" ht="12.75" x14ac:dyDescent="0.2">
      <c r="A313" s="34"/>
    </row>
    <row r="314" spans="1:1" ht="12.75" x14ac:dyDescent="0.2">
      <c r="A314" s="34"/>
    </row>
    <row r="315" spans="1:1" ht="12.75" x14ac:dyDescent="0.2">
      <c r="A315" s="34"/>
    </row>
    <row r="316" spans="1:1" ht="12.75" x14ac:dyDescent="0.2">
      <c r="A316" s="34"/>
    </row>
    <row r="317" spans="1:1" ht="12.75" x14ac:dyDescent="0.2">
      <c r="A317" s="34"/>
    </row>
    <row r="318" spans="1:1" ht="12.75" x14ac:dyDescent="0.2">
      <c r="A318" s="34"/>
    </row>
    <row r="319" spans="1:1" ht="12.75" x14ac:dyDescent="0.2">
      <c r="A319" s="34"/>
    </row>
    <row r="320" spans="1:1" ht="12.75" x14ac:dyDescent="0.2">
      <c r="A320" s="34"/>
    </row>
    <row r="321" spans="1:1" ht="12.75" x14ac:dyDescent="0.2">
      <c r="A321" s="34"/>
    </row>
    <row r="322" spans="1:1" ht="12.75" x14ac:dyDescent="0.2">
      <c r="A322" s="34"/>
    </row>
    <row r="323" spans="1:1" ht="12.75" x14ac:dyDescent="0.2">
      <c r="A323" s="34"/>
    </row>
    <row r="324" spans="1:1" ht="12.75" x14ac:dyDescent="0.2">
      <c r="A324" s="34"/>
    </row>
    <row r="325" spans="1:1" ht="12.75" x14ac:dyDescent="0.2">
      <c r="A325" s="34"/>
    </row>
    <row r="326" spans="1:1" ht="12.75" x14ac:dyDescent="0.2">
      <c r="A326" s="34"/>
    </row>
    <row r="327" spans="1:1" ht="12.75" x14ac:dyDescent="0.2">
      <c r="A327" s="34"/>
    </row>
    <row r="328" spans="1:1" ht="12.75" x14ac:dyDescent="0.2">
      <c r="A328" s="34"/>
    </row>
    <row r="329" spans="1:1" ht="12.75" x14ac:dyDescent="0.2">
      <c r="A329" s="34"/>
    </row>
    <row r="330" spans="1:1" ht="12.75" x14ac:dyDescent="0.2">
      <c r="A330" s="34"/>
    </row>
    <row r="331" spans="1:1" ht="12.75" x14ac:dyDescent="0.2">
      <c r="A331" s="34"/>
    </row>
    <row r="332" spans="1:1" ht="12.75" x14ac:dyDescent="0.2">
      <c r="A332" s="34"/>
    </row>
    <row r="333" spans="1:1" ht="12.75" x14ac:dyDescent="0.2">
      <c r="A333" s="34"/>
    </row>
    <row r="334" spans="1:1" ht="12.75" x14ac:dyDescent="0.2">
      <c r="A334" s="34"/>
    </row>
    <row r="335" spans="1:1" ht="12.75" x14ac:dyDescent="0.2">
      <c r="A335" s="34"/>
    </row>
    <row r="336" spans="1:1" ht="12.75" x14ac:dyDescent="0.2">
      <c r="A336" s="34"/>
    </row>
    <row r="337" spans="1:1" ht="12.75" x14ac:dyDescent="0.2">
      <c r="A337" s="34"/>
    </row>
    <row r="338" spans="1:1" ht="12.75" x14ac:dyDescent="0.2">
      <c r="A338" s="34"/>
    </row>
    <row r="339" spans="1:1" ht="12.75" x14ac:dyDescent="0.2">
      <c r="A339" s="34"/>
    </row>
    <row r="340" spans="1:1" ht="12.75" x14ac:dyDescent="0.2">
      <c r="A340" s="34"/>
    </row>
    <row r="341" spans="1:1" ht="12.75" x14ac:dyDescent="0.2">
      <c r="A341" s="34"/>
    </row>
    <row r="342" spans="1:1" ht="12.75" x14ac:dyDescent="0.2">
      <c r="A342" s="34"/>
    </row>
    <row r="343" spans="1:1" ht="12.75" x14ac:dyDescent="0.2">
      <c r="A343" s="34"/>
    </row>
    <row r="344" spans="1:1" ht="12.75" x14ac:dyDescent="0.2">
      <c r="A344" s="34"/>
    </row>
    <row r="345" spans="1:1" ht="12.75" x14ac:dyDescent="0.2">
      <c r="A345" s="34"/>
    </row>
    <row r="346" spans="1:1" ht="12.75" x14ac:dyDescent="0.2">
      <c r="A346" s="34"/>
    </row>
    <row r="347" spans="1:1" ht="12.75" x14ac:dyDescent="0.2">
      <c r="A347" s="34"/>
    </row>
    <row r="348" spans="1:1" ht="12.75" x14ac:dyDescent="0.2">
      <c r="A348" s="34"/>
    </row>
    <row r="349" spans="1:1" ht="12.75" x14ac:dyDescent="0.2">
      <c r="A349" s="34"/>
    </row>
    <row r="350" spans="1:1" ht="12.75" x14ac:dyDescent="0.2">
      <c r="A350" s="34"/>
    </row>
    <row r="351" spans="1:1" ht="12.75" x14ac:dyDescent="0.2">
      <c r="A351" s="34"/>
    </row>
    <row r="352" spans="1:1" ht="12.75" x14ac:dyDescent="0.2">
      <c r="A352" s="34"/>
    </row>
    <row r="353" spans="1:1" ht="12.75" x14ac:dyDescent="0.2">
      <c r="A353" s="34"/>
    </row>
    <row r="354" spans="1:1" ht="12.75" x14ac:dyDescent="0.2">
      <c r="A354" s="34"/>
    </row>
    <row r="355" spans="1:1" ht="12.75" x14ac:dyDescent="0.2">
      <c r="A355" s="34"/>
    </row>
    <row r="356" spans="1:1" ht="12.75" x14ac:dyDescent="0.2">
      <c r="A356" s="34"/>
    </row>
    <row r="357" spans="1:1" ht="12.75" x14ac:dyDescent="0.2">
      <c r="A357" s="34"/>
    </row>
    <row r="358" spans="1:1" ht="12.75" x14ac:dyDescent="0.2">
      <c r="A358" s="34"/>
    </row>
    <row r="359" spans="1:1" ht="12.75" x14ac:dyDescent="0.2">
      <c r="A359" s="34"/>
    </row>
    <row r="360" spans="1:1" ht="12.75" x14ac:dyDescent="0.2">
      <c r="A360" s="34"/>
    </row>
    <row r="361" spans="1:1" ht="12.75" x14ac:dyDescent="0.2">
      <c r="A361" s="34"/>
    </row>
    <row r="362" spans="1:1" ht="12.75" x14ac:dyDescent="0.2">
      <c r="A362" s="34"/>
    </row>
    <row r="363" spans="1:1" ht="12.75" x14ac:dyDescent="0.2">
      <c r="A363" s="34"/>
    </row>
    <row r="364" spans="1:1" ht="12.75" x14ac:dyDescent="0.2">
      <c r="A364" s="34"/>
    </row>
    <row r="365" spans="1:1" ht="12.75" x14ac:dyDescent="0.2">
      <c r="A365" s="34"/>
    </row>
    <row r="366" spans="1:1" ht="12.75" x14ac:dyDescent="0.2">
      <c r="A366" s="34"/>
    </row>
    <row r="367" spans="1:1" ht="12.75" x14ac:dyDescent="0.2">
      <c r="A367" s="34"/>
    </row>
    <row r="368" spans="1:1" ht="12.75" x14ac:dyDescent="0.2">
      <c r="A368" s="34"/>
    </row>
    <row r="369" spans="1:1" ht="12.75" x14ac:dyDescent="0.2">
      <c r="A369" s="34"/>
    </row>
    <row r="370" spans="1:1" ht="12.75" x14ac:dyDescent="0.2">
      <c r="A370" s="34"/>
    </row>
    <row r="371" spans="1:1" ht="12.75" x14ac:dyDescent="0.2">
      <c r="A371" s="34"/>
    </row>
    <row r="372" spans="1:1" ht="12.75" x14ac:dyDescent="0.2">
      <c r="A372" s="34"/>
    </row>
    <row r="373" spans="1:1" ht="12.75" x14ac:dyDescent="0.2">
      <c r="A373" s="34"/>
    </row>
    <row r="374" spans="1:1" ht="12.75" x14ac:dyDescent="0.2">
      <c r="A374" s="34"/>
    </row>
    <row r="375" spans="1:1" ht="12.75" x14ac:dyDescent="0.2">
      <c r="A375" s="34"/>
    </row>
    <row r="376" spans="1:1" ht="12.75" x14ac:dyDescent="0.2">
      <c r="A376" s="34"/>
    </row>
    <row r="377" spans="1:1" ht="12.75" x14ac:dyDescent="0.2">
      <c r="A377" s="34"/>
    </row>
    <row r="378" spans="1:1" ht="12.75" x14ac:dyDescent="0.2">
      <c r="A378" s="34"/>
    </row>
    <row r="379" spans="1:1" ht="12.75" x14ac:dyDescent="0.2">
      <c r="A379" s="34"/>
    </row>
    <row r="380" spans="1:1" ht="12.75" x14ac:dyDescent="0.2">
      <c r="A380" s="34"/>
    </row>
    <row r="381" spans="1:1" ht="12.75" x14ac:dyDescent="0.2">
      <c r="A381" s="34"/>
    </row>
    <row r="382" spans="1:1" ht="12.75" x14ac:dyDescent="0.2">
      <c r="A382" s="34"/>
    </row>
    <row r="383" spans="1:1" ht="12.75" x14ac:dyDescent="0.2">
      <c r="A383" s="34"/>
    </row>
    <row r="384" spans="1:1" ht="12.75" x14ac:dyDescent="0.2">
      <c r="A384" s="34"/>
    </row>
    <row r="385" spans="1:1" ht="12.75" x14ac:dyDescent="0.2">
      <c r="A385" s="34"/>
    </row>
    <row r="386" spans="1:1" ht="12.75" x14ac:dyDescent="0.2">
      <c r="A386" s="34"/>
    </row>
    <row r="387" spans="1:1" ht="12.75" x14ac:dyDescent="0.2">
      <c r="A387" s="34"/>
    </row>
    <row r="388" spans="1:1" ht="12.75" x14ac:dyDescent="0.2">
      <c r="A388" s="34"/>
    </row>
    <row r="389" spans="1:1" ht="12.75" x14ac:dyDescent="0.2">
      <c r="A389" s="34"/>
    </row>
    <row r="390" spans="1:1" ht="12.75" x14ac:dyDescent="0.2">
      <c r="A390" s="34"/>
    </row>
    <row r="391" spans="1:1" ht="12.75" x14ac:dyDescent="0.2">
      <c r="A391" s="34"/>
    </row>
    <row r="392" spans="1:1" ht="12.75" x14ac:dyDescent="0.2">
      <c r="A392" s="34"/>
    </row>
    <row r="393" spans="1:1" ht="12.75" x14ac:dyDescent="0.2">
      <c r="A393" s="34"/>
    </row>
    <row r="394" spans="1:1" ht="12.75" x14ac:dyDescent="0.2">
      <c r="A394" s="34"/>
    </row>
    <row r="395" spans="1:1" ht="12.75" x14ac:dyDescent="0.2">
      <c r="A395" s="34"/>
    </row>
    <row r="396" spans="1:1" ht="12.75" x14ac:dyDescent="0.2">
      <c r="A396" s="34"/>
    </row>
    <row r="397" spans="1:1" ht="12.75" x14ac:dyDescent="0.2">
      <c r="A397" s="34"/>
    </row>
    <row r="398" spans="1:1" ht="12.75" x14ac:dyDescent="0.2">
      <c r="A398" s="34"/>
    </row>
    <row r="399" spans="1:1" ht="12.75" x14ac:dyDescent="0.2">
      <c r="A399" s="34"/>
    </row>
    <row r="400" spans="1:1" ht="12.75" x14ac:dyDescent="0.2">
      <c r="A400" s="34"/>
    </row>
    <row r="401" spans="1:1" ht="12.75" x14ac:dyDescent="0.2">
      <c r="A401" s="34"/>
    </row>
    <row r="402" spans="1:1" ht="12.75" x14ac:dyDescent="0.2">
      <c r="A402" s="34"/>
    </row>
    <row r="403" spans="1:1" ht="12.75" x14ac:dyDescent="0.2">
      <c r="A403" s="34"/>
    </row>
    <row r="404" spans="1:1" ht="12.75" x14ac:dyDescent="0.2">
      <c r="A404" s="34"/>
    </row>
    <row r="405" spans="1:1" ht="12.75" x14ac:dyDescent="0.2">
      <c r="A405" s="34"/>
    </row>
    <row r="406" spans="1:1" ht="12.75" x14ac:dyDescent="0.2">
      <c r="A406" s="34"/>
    </row>
    <row r="407" spans="1:1" ht="12.75" x14ac:dyDescent="0.2">
      <c r="A407" s="34"/>
    </row>
    <row r="408" spans="1:1" ht="12.75" x14ac:dyDescent="0.2">
      <c r="A408" s="34"/>
    </row>
    <row r="409" spans="1:1" ht="12.75" x14ac:dyDescent="0.2">
      <c r="A409" s="34"/>
    </row>
    <row r="410" spans="1:1" ht="12.75" x14ac:dyDescent="0.2">
      <c r="A410" s="34"/>
    </row>
    <row r="411" spans="1:1" ht="12.75" x14ac:dyDescent="0.2">
      <c r="A411" s="34"/>
    </row>
    <row r="412" spans="1:1" ht="12.75" x14ac:dyDescent="0.2">
      <c r="A412" s="34"/>
    </row>
    <row r="413" spans="1:1" ht="12.75" x14ac:dyDescent="0.2">
      <c r="A413" s="34"/>
    </row>
    <row r="414" spans="1:1" ht="12.75" x14ac:dyDescent="0.2">
      <c r="A414" s="34"/>
    </row>
    <row r="415" spans="1:1" ht="12.75" x14ac:dyDescent="0.2">
      <c r="A415" s="34"/>
    </row>
    <row r="416" spans="1:1" ht="12.75" x14ac:dyDescent="0.2">
      <c r="A416" s="34"/>
    </row>
    <row r="417" spans="1:1" ht="12.75" x14ac:dyDescent="0.2">
      <c r="A417" s="34"/>
    </row>
    <row r="418" spans="1:1" ht="12.75" x14ac:dyDescent="0.2">
      <c r="A418" s="34"/>
    </row>
    <row r="419" spans="1:1" ht="12.75" x14ac:dyDescent="0.2">
      <c r="A419" s="34"/>
    </row>
    <row r="420" spans="1:1" ht="12.75" x14ac:dyDescent="0.2">
      <c r="A420" s="34"/>
    </row>
    <row r="421" spans="1:1" ht="12.75" x14ac:dyDescent="0.2">
      <c r="A421" s="34"/>
    </row>
    <row r="422" spans="1:1" ht="12.75" x14ac:dyDescent="0.2">
      <c r="A422" s="34"/>
    </row>
    <row r="423" spans="1:1" ht="12.75" x14ac:dyDescent="0.2">
      <c r="A423" s="34"/>
    </row>
    <row r="424" spans="1:1" ht="12.75" x14ac:dyDescent="0.2">
      <c r="A424" s="34"/>
    </row>
    <row r="425" spans="1:1" ht="12.75" x14ac:dyDescent="0.2">
      <c r="A425" s="34"/>
    </row>
    <row r="426" spans="1:1" ht="12.75" x14ac:dyDescent="0.2">
      <c r="A426" s="34"/>
    </row>
    <row r="427" spans="1:1" ht="12.75" x14ac:dyDescent="0.2">
      <c r="A427" s="34"/>
    </row>
    <row r="428" spans="1:1" ht="12.75" x14ac:dyDescent="0.2">
      <c r="A428" s="34"/>
    </row>
    <row r="429" spans="1:1" ht="12.75" x14ac:dyDescent="0.2">
      <c r="A429" s="34"/>
    </row>
    <row r="430" spans="1:1" ht="12.75" x14ac:dyDescent="0.2">
      <c r="A430" s="34"/>
    </row>
    <row r="431" spans="1:1" ht="12.75" x14ac:dyDescent="0.2">
      <c r="A431" s="34"/>
    </row>
    <row r="432" spans="1:1" ht="12.75" x14ac:dyDescent="0.2">
      <c r="A432" s="34"/>
    </row>
    <row r="433" spans="1:1" ht="12.75" x14ac:dyDescent="0.2">
      <c r="A433" s="34"/>
    </row>
    <row r="434" spans="1:1" ht="12.75" x14ac:dyDescent="0.2">
      <c r="A434" s="34"/>
    </row>
    <row r="435" spans="1:1" ht="12.75" x14ac:dyDescent="0.2">
      <c r="A435" s="34"/>
    </row>
    <row r="436" spans="1:1" ht="12.75" x14ac:dyDescent="0.2">
      <c r="A436" s="34"/>
    </row>
    <row r="437" spans="1:1" ht="12.75" x14ac:dyDescent="0.2">
      <c r="A437" s="34"/>
    </row>
    <row r="438" spans="1:1" ht="12.75" x14ac:dyDescent="0.2">
      <c r="A438" s="34"/>
    </row>
    <row r="439" spans="1:1" ht="12.75" x14ac:dyDescent="0.2">
      <c r="A439" s="34"/>
    </row>
    <row r="440" spans="1:1" ht="12.75" x14ac:dyDescent="0.2">
      <c r="A440" s="34"/>
    </row>
    <row r="441" spans="1:1" ht="12.75" x14ac:dyDescent="0.2">
      <c r="A441" s="34"/>
    </row>
    <row r="442" spans="1:1" ht="12.75" x14ac:dyDescent="0.2">
      <c r="A442" s="34"/>
    </row>
    <row r="443" spans="1:1" ht="12.75" x14ac:dyDescent="0.2">
      <c r="A443" s="34"/>
    </row>
    <row r="444" spans="1:1" ht="12.75" x14ac:dyDescent="0.2">
      <c r="A444" s="34"/>
    </row>
    <row r="445" spans="1:1" ht="12.75" x14ac:dyDescent="0.2">
      <c r="A445" s="34"/>
    </row>
    <row r="446" spans="1:1" ht="12.75" x14ac:dyDescent="0.2">
      <c r="A446" s="34"/>
    </row>
    <row r="447" spans="1:1" ht="12.75" x14ac:dyDescent="0.2">
      <c r="A447" s="34"/>
    </row>
    <row r="448" spans="1:1" ht="12.75" x14ac:dyDescent="0.2">
      <c r="A448" s="34"/>
    </row>
    <row r="449" spans="1:1" ht="12.75" x14ac:dyDescent="0.2">
      <c r="A449" s="34"/>
    </row>
    <row r="450" spans="1:1" ht="12.75" x14ac:dyDescent="0.2">
      <c r="A450" s="34"/>
    </row>
    <row r="451" spans="1:1" ht="12.75" x14ac:dyDescent="0.2">
      <c r="A451" s="34"/>
    </row>
    <row r="452" spans="1:1" ht="12.75" x14ac:dyDescent="0.2">
      <c r="A452" s="34"/>
    </row>
    <row r="453" spans="1:1" ht="12.75" x14ac:dyDescent="0.2">
      <c r="A453" s="34"/>
    </row>
    <row r="454" spans="1:1" ht="12.75" x14ac:dyDescent="0.2">
      <c r="A454" s="34"/>
    </row>
    <row r="455" spans="1:1" ht="12.75" x14ac:dyDescent="0.2">
      <c r="A455" s="34"/>
    </row>
    <row r="456" spans="1:1" ht="12.75" x14ac:dyDescent="0.2">
      <c r="A456" s="34"/>
    </row>
    <row r="457" spans="1:1" ht="12.75" x14ac:dyDescent="0.2">
      <c r="A457" s="34"/>
    </row>
    <row r="458" spans="1:1" ht="12.75" x14ac:dyDescent="0.2">
      <c r="A458" s="34"/>
    </row>
    <row r="459" spans="1:1" ht="12.75" x14ac:dyDescent="0.2">
      <c r="A459" s="34"/>
    </row>
    <row r="460" spans="1:1" ht="12.75" x14ac:dyDescent="0.2">
      <c r="A460" s="34"/>
    </row>
    <row r="461" spans="1:1" ht="12.75" x14ac:dyDescent="0.2">
      <c r="A461" s="34"/>
    </row>
    <row r="462" spans="1:1" ht="12.75" x14ac:dyDescent="0.2">
      <c r="A462" s="34"/>
    </row>
    <row r="463" spans="1:1" ht="12.75" x14ac:dyDescent="0.2">
      <c r="A463" s="34"/>
    </row>
    <row r="464" spans="1:1" ht="12.75" x14ac:dyDescent="0.2">
      <c r="A464" s="34"/>
    </row>
    <row r="465" spans="1:1" ht="12.75" x14ac:dyDescent="0.2">
      <c r="A465" s="34"/>
    </row>
    <row r="466" spans="1:1" ht="12.75" x14ac:dyDescent="0.2">
      <c r="A466" s="34"/>
    </row>
    <row r="467" spans="1:1" ht="12.75" x14ac:dyDescent="0.2">
      <c r="A467" s="34"/>
    </row>
    <row r="468" spans="1:1" ht="12.75" x14ac:dyDescent="0.2">
      <c r="A468" s="34"/>
    </row>
    <row r="469" spans="1:1" ht="12.75" x14ac:dyDescent="0.2">
      <c r="A469" s="34"/>
    </row>
    <row r="470" spans="1:1" ht="12.75" x14ac:dyDescent="0.2">
      <c r="A470" s="34"/>
    </row>
    <row r="471" spans="1:1" ht="12.75" x14ac:dyDescent="0.2">
      <c r="A471" s="34"/>
    </row>
    <row r="472" spans="1:1" ht="12.75" x14ac:dyDescent="0.2">
      <c r="A472" s="34"/>
    </row>
    <row r="473" spans="1:1" ht="12.75" x14ac:dyDescent="0.2">
      <c r="A473" s="34"/>
    </row>
    <row r="474" spans="1:1" ht="12.75" x14ac:dyDescent="0.2">
      <c r="A474" s="34"/>
    </row>
    <row r="475" spans="1:1" ht="12.75" x14ac:dyDescent="0.2">
      <c r="A475" s="34"/>
    </row>
    <row r="476" spans="1:1" ht="12.75" x14ac:dyDescent="0.2">
      <c r="A476" s="34"/>
    </row>
    <row r="477" spans="1:1" ht="12.75" x14ac:dyDescent="0.2">
      <c r="A477" s="34"/>
    </row>
    <row r="478" spans="1:1" ht="12.75" x14ac:dyDescent="0.2">
      <c r="A478" s="34"/>
    </row>
    <row r="479" spans="1:1" ht="12.75" x14ac:dyDescent="0.2">
      <c r="A479" s="34"/>
    </row>
    <row r="480" spans="1:1" ht="12.75" x14ac:dyDescent="0.2">
      <c r="A480" s="34"/>
    </row>
    <row r="481" spans="1:1" ht="12.75" x14ac:dyDescent="0.2">
      <c r="A481" s="34"/>
    </row>
    <row r="482" spans="1:1" ht="12.75" x14ac:dyDescent="0.2">
      <c r="A482" s="34"/>
    </row>
    <row r="483" spans="1:1" ht="12.75" x14ac:dyDescent="0.2">
      <c r="A483" s="34"/>
    </row>
    <row r="484" spans="1:1" ht="12.75" x14ac:dyDescent="0.2">
      <c r="A484" s="34"/>
    </row>
    <row r="485" spans="1:1" ht="12.75" x14ac:dyDescent="0.2">
      <c r="A485" s="34"/>
    </row>
    <row r="486" spans="1:1" ht="12.75" x14ac:dyDescent="0.2">
      <c r="A486" s="34"/>
    </row>
    <row r="487" spans="1:1" ht="12.75" x14ac:dyDescent="0.2">
      <c r="A487" s="34"/>
    </row>
    <row r="488" spans="1:1" ht="12.75" x14ac:dyDescent="0.2">
      <c r="A488" s="34"/>
    </row>
    <row r="489" spans="1:1" ht="12.75" x14ac:dyDescent="0.2">
      <c r="A489" s="34"/>
    </row>
    <row r="490" spans="1:1" ht="12.75" x14ac:dyDescent="0.2">
      <c r="A490" s="34"/>
    </row>
    <row r="491" spans="1:1" ht="12.75" x14ac:dyDescent="0.2">
      <c r="A491" s="34"/>
    </row>
    <row r="492" spans="1:1" ht="12.75" x14ac:dyDescent="0.2">
      <c r="A492" s="34"/>
    </row>
    <row r="493" spans="1:1" ht="12.75" x14ac:dyDescent="0.2">
      <c r="A493" s="34"/>
    </row>
    <row r="494" spans="1:1" ht="12.75" x14ac:dyDescent="0.2">
      <c r="A494" s="34"/>
    </row>
    <row r="495" spans="1:1" ht="12.75" x14ac:dyDescent="0.2">
      <c r="A495" s="34"/>
    </row>
    <row r="496" spans="1:1" ht="12.75" x14ac:dyDescent="0.2">
      <c r="A496" s="34"/>
    </row>
    <row r="497" spans="1:1" ht="12.75" x14ac:dyDescent="0.2">
      <c r="A497" s="34"/>
    </row>
    <row r="498" spans="1:1" ht="12.75" x14ac:dyDescent="0.2">
      <c r="A498" s="34"/>
    </row>
    <row r="499" spans="1:1" ht="12.75" x14ac:dyDescent="0.2">
      <c r="A499" s="34"/>
    </row>
    <row r="500" spans="1:1" ht="12.75" x14ac:dyDescent="0.2">
      <c r="A500" s="34"/>
    </row>
    <row r="501" spans="1:1" ht="12.75" x14ac:dyDescent="0.2">
      <c r="A501" s="34"/>
    </row>
    <row r="502" spans="1:1" ht="12.75" x14ac:dyDescent="0.2">
      <c r="A502" s="34"/>
    </row>
    <row r="503" spans="1:1" ht="12.75" x14ac:dyDescent="0.2">
      <c r="A503" s="34"/>
    </row>
    <row r="504" spans="1:1" ht="12.75" x14ac:dyDescent="0.2">
      <c r="A504" s="34"/>
    </row>
    <row r="505" spans="1:1" ht="12.75" x14ac:dyDescent="0.2">
      <c r="A505" s="34"/>
    </row>
    <row r="506" spans="1:1" ht="12.75" x14ac:dyDescent="0.2">
      <c r="A506" s="34"/>
    </row>
    <row r="507" spans="1:1" ht="12.75" x14ac:dyDescent="0.2">
      <c r="A507" s="34"/>
    </row>
    <row r="508" spans="1:1" ht="12.75" x14ac:dyDescent="0.2">
      <c r="A508" s="34"/>
    </row>
    <row r="509" spans="1:1" ht="12.75" x14ac:dyDescent="0.2">
      <c r="A509" s="34"/>
    </row>
    <row r="510" spans="1:1" ht="12.75" x14ac:dyDescent="0.2">
      <c r="A510" s="34"/>
    </row>
    <row r="511" spans="1:1" ht="12.75" x14ac:dyDescent="0.2">
      <c r="A511" s="34"/>
    </row>
    <row r="512" spans="1:1" ht="12.75" x14ac:dyDescent="0.2">
      <c r="A512" s="34"/>
    </row>
    <row r="513" spans="1:1" ht="12.75" x14ac:dyDescent="0.2">
      <c r="A513" s="34"/>
    </row>
    <row r="514" spans="1:1" ht="12.75" x14ac:dyDescent="0.2">
      <c r="A514" s="34"/>
    </row>
    <row r="515" spans="1:1" ht="12.75" x14ac:dyDescent="0.2">
      <c r="A515" s="34"/>
    </row>
    <row r="516" spans="1:1" ht="12.75" x14ac:dyDescent="0.2">
      <c r="A516" s="34"/>
    </row>
    <row r="517" spans="1:1" ht="12.75" x14ac:dyDescent="0.2">
      <c r="A517" s="34"/>
    </row>
    <row r="518" spans="1:1" ht="12.75" x14ac:dyDescent="0.2">
      <c r="A518" s="34"/>
    </row>
    <row r="519" spans="1:1" ht="12.75" x14ac:dyDescent="0.2">
      <c r="A519" s="34"/>
    </row>
    <row r="520" spans="1:1" ht="12.75" x14ac:dyDescent="0.2">
      <c r="A520" s="34"/>
    </row>
    <row r="521" spans="1:1" ht="12.75" x14ac:dyDescent="0.2">
      <c r="A521" s="34"/>
    </row>
    <row r="522" spans="1:1" ht="12.75" x14ac:dyDescent="0.2">
      <c r="A522" s="34"/>
    </row>
    <row r="523" spans="1:1" ht="12.75" x14ac:dyDescent="0.2">
      <c r="A523" s="34"/>
    </row>
    <row r="524" spans="1:1" ht="12.75" x14ac:dyDescent="0.2">
      <c r="A524" s="34"/>
    </row>
    <row r="525" spans="1:1" ht="12.75" x14ac:dyDescent="0.2">
      <c r="A525" s="34"/>
    </row>
    <row r="526" spans="1:1" ht="12.75" x14ac:dyDescent="0.2">
      <c r="A526" s="34"/>
    </row>
    <row r="527" spans="1:1" ht="12.75" x14ac:dyDescent="0.2">
      <c r="A527" s="34"/>
    </row>
    <row r="528" spans="1:1" ht="12.75" x14ac:dyDescent="0.2">
      <c r="A528" s="34"/>
    </row>
    <row r="529" spans="1:1" ht="12.75" x14ac:dyDescent="0.2">
      <c r="A529" s="34"/>
    </row>
    <row r="530" spans="1:1" ht="12.75" x14ac:dyDescent="0.2">
      <c r="A530" s="34"/>
    </row>
    <row r="531" spans="1:1" ht="12.75" x14ac:dyDescent="0.2">
      <c r="A531" s="34"/>
    </row>
    <row r="532" spans="1:1" ht="12.75" x14ac:dyDescent="0.2">
      <c r="A532" s="34"/>
    </row>
    <row r="533" spans="1:1" ht="12.75" x14ac:dyDescent="0.2">
      <c r="A533" s="34"/>
    </row>
    <row r="534" spans="1:1" ht="12.75" x14ac:dyDescent="0.2">
      <c r="A534" s="34"/>
    </row>
    <row r="535" spans="1:1" ht="12.75" x14ac:dyDescent="0.2">
      <c r="A535" s="34"/>
    </row>
    <row r="536" spans="1:1" ht="12.75" x14ac:dyDescent="0.2">
      <c r="A536" s="34"/>
    </row>
    <row r="537" spans="1:1" ht="12.75" x14ac:dyDescent="0.2">
      <c r="A537" s="34"/>
    </row>
    <row r="538" spans="1:1" ht="12.75" x14ac:dyDescent="0.2">
      <c r="A538" s="34"/>
    </row>
    <row r="539" spans="1:1" ht="12.75" x14ac:dyDescent="0.2">
      <c r="A539" s="34"/>
    </row>
    <row r="540" spans="1:1" ht="12.75" x14ac:dyDescent="0.2">
      <c r="A540" s="34"/>
    </row>
    <row r="541" spans="1:1" ht="12.75" x14ac:dyDescent="0.2">
      <c r="A541" s="34"/>
    </row>
    <row r="542" spans="1:1" ht="12.75" x14ac:dyDescent="0.2">
      <c r="A542" s="34"/>
    </row>
    <row r="543" spans="1:1" ht="12.75" x14ac:dyDescent="0.2">
      <c r="A543" s="34"/>
    </row>
    <row r="544" spans="1:1" ht="12.75" x14ac:dyDescent="0.2">
      <c r="A544" s="34"/>
    </row>
    <row r="545" spans="1:1" ht="12.75" x14ac:dyDescent="0.2">
      <c r="A545" s="34"/>
    </row>
    <row r="546" spans="1:1" ht="12.75" x14ac:dyDescent="0.2">
      <c r="A546" s="34"/>
    </row>
    <row r="547" spans="1:1" ht="12.75" x14ac:dyDescent="0.2">
      <c r="A547" s="34"/>
    </row>
    <row r="548" spans="1:1" ht="12.75" x14ac:dyDescent="0.2">
      <c r="A548" s="34"/>
    </row>
    <row r="549" spans="1:1" ht="12.75" x14ac:dyDescent="0.2">
      <c r="A549" s="34"/>
    </row>
    <row r="550" spans="1:1" ht="12.75" x14ac:dyDescent="0.2">
      <c r="A550" s="34"/>
    </row>
    <row r="551" spans="1:1" ht="12.75" x14ac:dyDescent="0.2">
      <c r="A551" s="34"/>
    </row>
    <row r="552" spans="1:1" ht="12.75" x14ac:dyDescent="0.2">
      <c r="A552" s="34"/>
    </row>
    <row r="553" spans="1:1" ht="12.75" x14ac:dyDescent="0.2">
      <c r="A553" s="34"/>
    </row>
    <row r="554" spans="1:1" ht="12.75" x14ac:dyDescent="0.2">
      <c r="A554" s="34"/>
    </row>
    <row r="555" spans="1:1" ht="12.75" x14ac:dyDescent="0.2">
      <c r="A555" s="34"/>
    </row>
    <row r="556" spans="1:1" ht="12.75" x14ac:dyDescent="0.2">
      <c r="A556" s="34"/>
    </row>
    <row r="557" spans="1:1" ht="12.75" x14ac:dyDescent="0.2">
      <c r="A557" s="34"/>
    </row>
    <row r="558" spans="1:1" ht="12.75" x14ac:dyDescent="0.2">
      <c r="A558" s="34"/>
    </row>
    <row r="559" spans="1:1" ht="12.75" x14ac:dyDescent="0.2">
      <c r="A559" s="34"/>
    </row>
    <row r="560" spans="1:1" ht="12.75" x14ac:dyDescent="0.2">
      <c r="A560" s="34"/>
    </row>
    <row r="561" spans="1:1" ht="12.75" x14ac:dyDescent="0.2">
      <c r="A561" s="34"/>
    </row>
    <row r="562" spans="1:1" ht="12.75" x14ac:dyDescent="0.2">
      <c r="A562" s="34"/>
    </row>
    <row r="563" spans="1:1" ht="12.75" x14ac:dyDescent="0.2">
      <c r="A563" s="34"/>
    </row>
    <row r="564" spans="1:1" ht="12.75" x14ac:dyDescent="0.2">
      <c r="A564" s="34"/>
    </row>
    <row r="565" spans="1:1" ht="12.75" x14ac:dyDescent="0.2">
      <c r="A565" s="34"/>
    </row>
    <row r="566" spans="1:1" ht="12.75" x14ac:dyDescent="0.2">
      <c r="A566" s="34"/>
    </row>
    <row r="567" spans="1:1" ht="12.75" x14ac:dyDescent="0.2">
      <c r="A567" s="34"/>
    </row>
    <row r="568" spans="1:1" ht="12.75" x14ac:dyDescent="0.2">
      <c r="A568" s="34"/>
    </row>
    <row r="569" spans="1:1" ht="12.75" x14ac:dyDescent="0.2">
      <c r="A569" s="34"/>
    </row>
    <row r="570" spans="1:1" ht="12.75" x14ac:dyDescent="0.2">
      <c r="A570" s="34"/>
    </row>
    <row r="571" spans="1:1" ht="12.75" x14ac:dyDescent="0.2">
      <c r="A571" s="34"/>
    </row>
    <row r="572" spans="1:1" ht="12.75" x14ac:dyDescent="0.2">
      <c r="A572" s="34"/>
    </row>
    <row r="573" spans="1:1" ht="12.75" x14ac:dyDescent="0.2">
      <c r="A573" s="34"/>
    </row>
    <row r="574" spans="1:1" ht="12.75" x14ac:dyDescent="0.2">
      <c r="A574" s="34"/>
    </row>
    <row r="575" spans="1:1" ht="12.75" x14ac:dyDescent="0.2">
      <c r="A575" s="34"/>
    </row>
    <row r="576" spans="1:1" ht="12.75" x14ac:dyDescent="0.2">
      <c r="A576" s="34"/>
    </row>
    <row r="577" spans="1:1" ht="12.75" x14ac:dyDescent="0.2">
      <c r="A577" s="34"/>
    </row>
    <row r="578" spans="1:1" ht="12.75" x14ac:dyDescent="0.2">
      <c r="A578" s="34"/>
    </row>
    <row r="579" spans="1:1" ht="12.75" x14ac:dyDescent="0.2">
      <c r="A579" s="34"/>
    </row>
    <row r="580" spans="1:1" ht="12.75" x14ac:dyDescent="0.2">
      <c r="A580" s="34"/>
    </row>
    <row r="581" spans="1:1" ht="12.75" x14ac:dyDescent="0.2">
      <c r="A581" s="34"/>
    </row>
    <row r="582" spans="1:1" ht="12.75" x14ac:dyDescent="0.2">
      <c r="A582" s="34"/>
    </row>
    <row r="583" spans="1:1" ht="12.75" x14ac:dyDescent="0.2">
      <c r="A583" s="34"/>
    </row>
    <row r="584" spans="1:1" ht="12.75" x14ac:dyDescent="0.2">
      <c r="A584" s="34"/>
    </row>
    <row r="585" spans="1:1" ht="12.75" x14ac:dyDescent="0.2">
      <c r="A585" s="34"/>
    </row>
    <row r="586" spans="1:1" ht="12.75" x14ac:dyDescent="0.2">
      <c r="A586" s="34"/>
    </row>
    <row r="587" spans="1:1" ht="12.75" x14ac:dyDescent="0.2">
      <c r="A587" s="34"/>
    </row>
    <row r="588" spans="1:1" ht="12.75" x14ac:dyDescent="0.2">
      <c r="A588" s="34"/>
    </row>
    <row r="589" spans="1:1" ht="12.75" x14ac:dyDescent="0.2">
      <c r="A589" s="34"/>
    </row>
    <row r="590" spans="1:1" ht="12.75" x14ac:dyDescent="0.2">
      <c r="A590" s="34"/>
    </row>
    <row r="591" spans="1:1" ht="12.75" x14ac:dyDescent="0.2">
      <c r="A591" s="34"/>
    </row>
    <row r="592" spans="1:1" ht="12.75" x14ac:dyDescent="0.2">
      <c r="A592" s="34"/>
    </row>
    <row r="593" spans="1:1" ht="12.75" x14ac:dyDescent="0.2">
      <c r="A593" s="34"/>
    </row>
    <row r="594" spans="1:1" ht="12.75" x14ac:dyDescent="0.2">
      <c r="A594" s="34"/>
    </row>
    <row r="595" spans="1:1" ht="12.75" x14ac:dyDescent="0.2">
      <c r="A595" s="34"/>
    </row>
    <row r="596" spans="1:1" ht="12.75" x14ac:dyDescent="0.2">
      <c r="A596" s="34"/>
    </row>
    <row r="597" spans="1:1" ht="12.75" x14ac:dyDescent="0.2">
      <c r="A597" s="34"/>
    </row>
    <row r="598" spans="1:1" ht="12.75" x14ac:dyDescent="0.2">
      <c r="A598" s="34"/>
    </row>
    <row r="599" spans="1:1" ht="12.75" x14ac:dyDescent="0.2">
      <c r="A599" s="34"/>
    </row>
    <row r="600" spans="1:1" ht="12.75" x14ac:dyDescent="0.2">
      <c r="A600" s="34"/>
    </row>
    <row r="601" spans="1:1" ht="12.75" x14ac:dyDescent="0.2">
      <c r="A601" s="34"/>
    </row>
    <row r="602" spans="1:1" ht="12.75" x14ac:dyDescent="0.2">
      <c r="A602" s="34"/>
    </row>
    <row r="603" spans="1:1" ht="12.75" x14ac:dyDescent="0.2">
      <c r="A603" s="34"/>
    </row>
    <row r="604" spans="1:1" ht="12.75" x14ac:dyDescent="0.2">
      <c r="A604" s="34"/>
    </row>
    <row r="605" spans="1:1" ht="12.75" x14ac:dyDescent="0.2">
      <c r="A605" s="34"/>
    </row>
    <row r="606" spans="1:1" ht="12.75" x14ac:dyDescent="0.2">
      <c r="A606" s="34"/>
    </row>
    <row r="607" spans="1:1" ht="12.75" x14ac:dyDescent="0.2">
      <c r="A607" s="34"/>
    </row>
    <row r="608" spans="1:1" ht="12.75" x14ac:dyDescent="0.2">
      <c r="A608" s="34"/>
    </row>
    <row r="609" spans="1:1" ht="12.75" x14ac:dyDescent="0.2">
      <c r="A609" s="34"/>
    </row>
    <row r="610" spans="1:1" ht="12.75" x14ac:dyDescent="0.2">
      <c r="A610" s="34"/>
    </row>
    <row r="611" spans="1:1" ht="12.75" x14ac:dyDescent="0.2">
      <c r="A611" s="34"/>
    </row>
    <row r="612" spans="1:1" ht="12.75" x14ac:dyDescent="0.2">
      <c r="A612" s="34"/>
    </row>
    <row r="613" spans="1:1" ht="12.75" x14ac:dyDescent="0.2">
      <c r="A613" s="34"/>
    </row>
    <row r="614" spans="1:1" ht="12.75" x14ac:dyDescent="0.2">
      <c r="A614" s="34"/>
    </row>
    <row r="615" spans="1:1" ht="12.75" x14ac:dyDescent="0.2">
      <c r="A615" s="34"/>
    </row>
    <row r="616" spans="1:1" ht="12.75" x14ac:dyDescent="0.2">
      <c r="A616" s="34"/>
    </row>
    <row r="617" spans="1:1" ht="12.75" x14ac:dyDescent="0.2">
      <c r="A617" s="34"/>
    </row>
    <row r="618" spans="1:1" ht="12.75" x14ac:dyDescent="0.2">
      <c r="A618" s="34"/>
    </row>
    <row r="619" spans="1:1" ht="12.75" x14ac:dyDescent="0.2">
      <c r="A619" s="34"/>
    </row>
    <row r="620" spans="1:1" ht="12.75" x14ac:dyDescent="0.2">
      <c r="A620" s="34"/>
    </row>
    <row r="621" spans="1:1" ht="12.75" x14ac:dyDescent="0.2">
      <c r="A621" s="34"/>
    </row>
    <row r="622" spans="1:1" ht="12.75" x14ac:dyDescent="0.2">
      <c r="A622" s="34"/>
    </row>
    <row r="623" spans="1:1" ht="12.75" x14ac:dyDescent="0.2">
      <c r="A623" s="34"/>
    </row>
    <row r="624" spans="1:1" ht="12.75" x14ac:dyDescent="0.2">
      <c r="A624" s="34"/>
    </row>
    <row r="625" spans="1:1" ht="12.75" x14ac:dyDescent="0.2">
      <c r="A625" s="34"/>
    </row>
    <row r="626" spans="1:1" ht="12.75" x14ac:dyDescent="0.2">
      <c r="A626" s="34"/>
    </row>
    <row r="627" spans="1:1" ht="12.75" x14ac:dyDescent="0.2">
      <c r="A627" s="34"/>
    </row>
    <row r="628" spans="1:1" ht="12.75" x14ac:dyDescent="0.2">
      <c r="A628" s="34"/>
    </row>
    <row r="629" spans="1:1" ht="12.75" x14ac:dyDescent="0.2">
      <c r="A629" s="34"/>
    </row>
    <row r="630" spans="1:1" ht="12.75" x14ac:dyDescent="0.2">
      <c r="A630" s="34"/>
    </row>
    <row r="631" spans="1:1" ht="12.75" x14ac:dyDescent="0.2">
      <c r="A631" s="34"/>
    </row>
    <row r="632" spans="1:1" ht="12.75" x14ac:dyDescent="0.2">
      <c r="A632" s="34"/>
    </row>
    <row r="633" spans="1:1" ht="12.75" x14ac:dyDescent="0.2">
      <c r="A633" s="34"/>
    </row>
    <row r="634" spans="1:1" ht="12.75" x14ac:dyDescent="0.2">
      <c r="A634" s="34"/>
    </row>
    <row r="635" spans="1:1" ht="12.75" x14ac:dyDescent="0.2">
      <c r="A635" s="34"/>
    </row>
    <row r="636" spans="1:1" ht="12.75" x14ac:dyDescent="0.2">
      <c r="A636" s="34"/>
    </row>
    <row r="637" spans="1:1" ht="12.75" x14ac:dyDescent="0.2">
      <c r="A637" s="34"/>
    </row>
    <row r="638" spans="1:1" ht="12.75" x14ac:dyDescent="0.2">
      <c r="A638" s="34"/>
    </row>
    <row r="639" spans="1:1" ht="12.75" x14ac:dyDescent="0.2">
      <c r="A639" s="34"/>
    </row>
    <row r="640" spans="1:1" ht="12.75" x14ac:dyDescent="0.2">
      <c r="A640" s="34"/>
    </row>
    <row r="641" spans="1:1" ht="12.75" x14ac:dyDescent="0.2">
      <c r="A641" s="34"/>
    </row>
    <row r="642" spans="1:1" ht="12.75" x14ac:dyDescent="0.2">
      <c r="A642" s="34"/>
    </row>
    <row r="643" spans="1:1" ht="12.75" x14ac:dyDescent="0.2">
      <c r="A643" s="34"/>
    </row>
    <row r="644" spans="1:1" ht="12.75" x14ac:dyDescent="0.2">
      <c r="A644" s="34"/>
    </row>
    <row r="645" spans="1:1" ht="12.75" x14ac:dyDescent="0.2">
      <c r="A645" s="34"/>
    </row>
    <row r="646" spans="1:1" ht="12.75" x14ac:dyDescent="0.2">
      <c r="A646" s="34"/>
    </row>
    <row r="647" spans="1:1" ht="12.75" x14ac:dyDescent="0.2">
      <c r="A647" s="34"/>
    </row>
    <row r="648" spans="1:1" ht="12.75" x14ac:dyDescent="0.2">
      <c r="A648" s="34"/>
    </row>
    <row r="649" spans="1:1" ht="12.75" x14ac:dyDescent="0.2">
      <c r="A649" s="34"/>
    </row>
    <row r="650" spans="1:1" ht="12.75" x14ac:dyDescent="0.2">
      <c r="A650" s="34"/>
    </row>
    <row r="651" spans="1:1" ht="12.75" x14ac:dyDescent="0.2">
      <c r="A651" s="34"/>
    </row>
    <row r="652" spans="1:1" ht="12.75" x14ac:dyDescent="0.2">
      <c r="A652" s="34"/>
    </row>
    <row r="653" spans="1:1" ht="12.75" x14ac:dyDescent="0.2">
      <c r="A653" s="34"/>
    </row>
    <row r="654" spans="1:1" ht="12.75" x14ac:dyDescent="0.2">
      <c r="A654" s="34"/>
    </row>
    <row r="655" spans="1:1" ht="12.75" x14ac:dyDescent="0.2">
      <c r="A655" s="34"/>
    </row>
    <row r="656" spans="1:1" ht="12.75" x14ac:dyDescent="0.2">
      <c r="A656" s="34"/>
    </row>
    <row r="657" spans="1:1" ht="12.75" x14ac:dyDescent="0.2">
      <c r="A657" s="34"/>
    </row>
    <row r="658" spans="1:1" ht="12.75" x14ac:dyDescent="0.2">
      <c r="A658" s="34"/>
    </row>
    <row r="659" spans="1:1" ht="12.75" x14ac:dyDescent="0.2">
      <c r="A659" s="34"/>
    </row>
    <row r="660" spans="1:1" ht="12.75" x14ac:dyDescent="0.2">
      <c r="A660" s="34"/>
    </row>
    <row r="661" spans="1:1" ht="12.75" x14ac:dyDescent="0.2">
      <c r="A661" s="34"/>
    </row>
    <row r="662" spans="1:1" ht="12.75" x14ac:dyDescent="0.2">
      <c r="A662" s="34"/>
    </row>
    <row r="663" spans="1:1" ht="12.75" x14ac:dyDescent="0.2">
      <c r="A663" s="34"/>
    </row>
    <row r="664" spans="1:1" ht="12.75" x14ac:dyDescent="0.2">
      <c r="A664" s="34"/>
    </row>
    <row r="665" spans="1:1" ht="12.75" x14ac:dyDescent="0.2">
      <c r="A665" s="34"/>
    </row>
    <row r="666" spans="1:1" ht="12.75" x14ac:dyDescent="0.2">
      <c r="A666" s="34"/>
    </row>
    <row r="667" spans="1:1" ht="12.75" x14ac:dyDescent="0.2">
      <c r="A667" s="34"/>
    </row>
    <row r="668" spans="1:1" ht="12.75" x14ac:dyDescent="0.2">
      <c r="A668" s="34"/>
    </row>
    <row r="669" spans="1:1" ht="12.75" x14ac:dyDescent="0.2">
      <c r="A669" s="34"/>
    </row>
    <row r="670" spans="1:1" ht="12.75" x14ac:dyDescent="0.2">
      <c r="A670" s="34"/>
    </row>
    <row r="671" spans="1:1" ht="12.75" x14ac:dyDescent="0.2">
      <c r="A671" s="34"/>
    </row>
    <row r="672" spans="1:1" ht="12.75" x14ac:dyDescent="0.2">
      <c r="A672" s="34"/>
    </row>
    <row r="673" spans="1:1" ht="12.75" x14ac:dyDescent="0.2">
      <c r="A673" s="34"/>
    </row>
    <row r="674" spans="1:1" ht="12.75" x14ac:dyDescent="0.2">
      <c r="A674" s="34"/>
    </row>
    <row r="675" spans="1:1" ht="12.75" x14ac:dyDescent="0.2">
      <c r="A675" s="34"/>
    </row>
    <row r="676" spans="1:1" ht="12.75" x14ac:dyDescent="0.2">
      <c r="A676" s="34"/>
    </row>
    <row r="677" spans="1:1" ht="12.75" x14ac:dyDescent="0.2">
      <c r="A677" s="34"/>
    </row>
    <row r="678" spans="1:1" ht="12.75" x14ac:dyDescent="0.2">
      <c r="A678" s="34"/>
    </row>
    <row r="679" spans="1:1" ht="12.75" x14ac:dyDescent="0.2">
      <c r="A679" s="34"/>
    </row>
    <row r="680" spans="1:1" ht="12.75" x14ac:dyDescent="0.2">
      <c r="A680" s="34"/>
    </row>
    <row r="681" spans="1:1" ht="12.75" x14ac:dyDescent="0.2">
      <c r="A681" s="34"/>
    </row>
    <row r="682" spans="1:1" ht="12.75" x14ac:dyDescent="0.2">
      <c r="A682" s="34"/>
    </row>
    <row r="683" spans="1:1" ht="12.75" x14ac:dyDescent="0.2">
      <c r="A683" s="34"/>
    </row>
    <row r="684" spans="1:1" ht="12.75" x14ac:dyDescent="0.2">
      <c r="A684" s="34"/>
    </row>
    <row r="685" spans="1:1" ht="12.75" x14ac:dyDescent="0.2">
      <c r="A685" s="34"/>
    </row>
    <row r="686" spans="1:1" ht="12.75" x14ac:dyDescent="0.2">
      <c r="A686" s="34"/>
    </row>
    <row r="687" spans="1:1" ht="12.75" x14ac:dyDescent="0.2">
      <c r="A687" s="34"/>
    </row>
    <row r="688" spans="1:1" ht="12.75" x14ac:dyDescent="0.2">
      <c r="A688" s="34"/>
    </row>
    <row r="689" spans="1:1" ht="12.75" x14ac:dyDescent="0.2">
      <c r="A689" s="34"/>
    </row>
    <row r="690" spans="1:1" ht="12.75" x14ac:dyDescent="0.2">
      <c r="A690" s="34"/>
    </row>
    <row r="691" spans="1:1" ht="12.75" x14ac:dyDescent="0.2">
      <c r="A691" s="34"/>
    </row>
    <row r="692" spans="1:1" ht="12.75" x14ac:dyDescent="0.2">
      <c r="A692" s="34"/>
    </row>
    <row r="693" spans="1:1" ht="12.75" x14ac:dyDescent="0.2">
      <c r="A693" s="34"/>
    </row>
    <row r="694" spans="1:1" ht="12.75" x14ac:dyDescent="0.2">
      <c r="A694" s="34"/>
    </row>
    <row r="695" spans="1:1" ht="12.75" x14ac:dyDescent="0.2">
      <c r="A695" s="34"/>
    </row>
    <row r="696" spans="1:1" ht="12.75" x14ac:dyDescent="0.2">
      <c r="A696" s="34"/>
    </row>
    <row r="697" spans="1:1" ht="12.75" x14ac:dyDescent="0.2">
      <c r="A697" s="34"/>
    </row>
    <row r="698" spans="1:1" ht="12.75" x14ac:dyDescent="0.2">
      <c r="A698" s="34"/>
    </row>
    <row r="699" spans="1:1" ht="12.75" x14ac:dyDescent="0.2">
      <c r="A699" s="34"/>
    </row>
    <row r="700" spans="1:1" ht="12.75" x14ac:dyDescent="0.2">
      <c r="A700" s="34"/>
    </row>
    <row r="701" spans="1:1" ht="12.75" x14ac:dyDescent="0.2">
      <c r="A701" s="34"/>
    </row>
    <row r="702" spans="1:1" ht="12.75" x14ac:dyDescent="0.2">
      <c r="A702" s="34"/>
    </row>
    <row r="703" spans="1:1" ht="12.75" x14ac:dyDescent="0.2">
      <c r="A703" s="34"/>
    </row>
    <row r="704" spans="1:1" ht="12.75" x14ac:dyDescent="0.2">
      <c r="A704" s="34"/>
    </row>
    <row r="705" spans="1:1" ht="12.75" x14ac:dyDescent="0.2">
      <c r="A705" s="34"/>
    </row>
    <row r="706" spans="1:1" ht="12.75" x14ac:dyDescent="0.2">
      <c r="A706" s="34"/>
    </row>
    <row r="707" spans="1:1" ht="12.75" x14ac:dyDescent="0.2">
      <c r="A707" s="34"/>
    </row>
    <row r="708" spans="1:1" ht="12.75" x14ac:dyDescent="0.2">
      <c r="A708" s="34"/>
    </row>
    <row r="709" spans="1:1" ht="12.75" x14ac:dyDescent="0.2">
      <c r="A709" s="34"/>
    </row>
    <row r="710" spans="1:1" ht="12.75" x14ac:dyDescent="0.2">
      <c r="A710" s="34"/>
    </row>
    <row r="711" spans="1:1" ht="12.75" x14ac:dyDescent="0.2">
      <c r="A711" s="34"/>
    </row>
    <row r="712" spans="1:1" ht="12.75" x14ac:dyDescent="0.2">
      <c r="A712" s="34"/>
    </row>
    <row r="713" spans="1:1" ht="12.75" x14ac:dyDescent="0.2">
      <c r="A713" s="34"/>
    </row>
    <row r="714" spans="1:1" ht="12.75" x14ac:dyDescent="0.2">
      <c r="A714" s="34"/>
    </row>
    <row r="715" spans="1:1" ht="12.75" x14ac:dyDescent="0.2">
      <c r="A715" s="34"/>
    </row>
    <row r="716" spans="1:1" ht="12.75" x14ac:dyDescent="0.2">
      <c r="A716" s="34"/>
    </row>
    <row r="717" spans="1:1" ht="12.75" x14ac:dyDescent="0.2">
      <c r="A717" s="34"/>
    </row>
    <row r="718" spans="1:1" ht="12.75" x14ac:dyDescent="0.2">
      <c r="A718" s="34"/>
    </row>
    <row r="719" spans="1:1" ht="12.75" x14ac:dyDescent="0.2">
      <c r="A719" s="34"/>
    </row>
    <row r="720" spans="1:1" ht="12.75" x14ac:dyDescent="0.2">
      <c r="A720" s="34"/>
    </row>
    <row r="721" spans="1:1" ht="12.75" x14ac:dyDescent="0.2">
      <c r="A721" s="34"/>
    </row>
    <row r="722" spans="1:1" ht="12.75" x14ac:dyDescent="0.2">
      <c r="A722" s="34"/>
    </row>
    <row r="723" spans="1:1" ht="12.75" x14ac:dyDescent="0.2">
      <c r="A723" s="34"/>
    </row>
    <row r="724" spans="1:1" ht="12.75" x14ac:dyDescent="0.2">
      <c r="A724" s="34"/>
    </row>
    <row r="725" spans="1:1" ht="12.75" x14ac:dyDescent="0.2">
      <c r="A725" s="34"/>
    </row>
    <row r="726" spans="1:1" ht="12.75" x14ac:dyDescent="0.2">
      <c r="A726" s="34"/>
    </row>
    <row r="727" spans="1:1" ht="12.75" x14ac:dyDescent="0.2">
      <c r="A727" s="34"/>
    </row>
    <row r="728" spans="1:1" ht="12.75" x14ac:dyDescent="0.2">
      <c r="A728" s="34"/>
    </row>
    <row r="729" spans="1:1" ht="12.75" x14ac:dyDescent="0.2">
      <c r="A729" s="34"/>
    </row>
    <row r="730" spans="1:1" ht="12.75" x14ac:dyDescent="0.2">
      <c r="A730" s="34"/>
    </row>
    <row r="731" spans="1:1" ht="12.75" x14ac:dyDescent="0.2">
      <c r="A731" s="34"/>
    </row>
    <row r="732" spans="1:1" ht="12.75" x14ac:dyDescent="0.2">
      <c r="A732" s="34"/>
    </row>
    <row r="733" spans="1:1" ht="12.75" x14ac:dyDescent="0.2">
      <c r="A733" s="34"/>
    </row>
    <row r="734" spans="1:1" ht="12.75" x14ac:dyDescent="0.2">
      <c r="A734" s="34"/>
    </row>
    <row r="735" spans="1:1" ht="12.75" x14ac:dyDescent="0.2">
      <c r="A735" s="34"/>
    </row>
    <row r="736" spans="1:1" ht="12.75" x14ac:dyDescent="0.2">
      <c r="A736" s="34"/>
    </row>
    <row r="737" spans="1:1" ht="12.75" x14ac:dyDescent="0.2">
      <c r="A737" s="34"/>
    </row>
    <row r="738" spans="1:1" ht="12.75" x14ac:dyDescent="0.2">
      <c r="A738" s="34"/>
    </row>
    <row r="739" spans="1:1" ht="12.75" x14ac:dyDescent="0.2">
      <c r="A739" s="34"/>
    </row>
    <row r="740" spans="1:1" ht="12.75" x14ac:dyDescent="0.2">
      <c r="A740" s="34"/>
    </row>
    <row r="741" spans="1:1" ht="12.75" x14ac:dyDescent="0.2">
      <c r="A741" s="34"/>
    </row>
    <row r="742" spans="1:1" ht="12.75" x14ac:dyDescent="0.2">
      <c r="A742" s="34"/>
    </row>
    <row r="743" spans="1:1" ht="12.75" x14ac:dyDescent="0.2">
      <c r="A743" s="34"/>
    </row>
    <row r="744" spans="1:1" ht="12.75" x14ac:dyDescent="0.2">
      <c r="A744" s="34"/>
    </row>
    <row r="745" spans="1:1" ht="12.75" x14ac:dyDescent="0.2">
      <c r="A745" s="34"/>
    </row>
    <row r="746" spans="1:1" ht="12.75" x14ac:dyDescent="0.2">
      <c r="A746" s="34"/>
    </row>
    <row r="747" spans="1:1" ht="12.75" x14ac:dyDescent="0.2">
      <c r="A747" s="34"/>
    </row>
    <row r="748" spans="1:1" ht="12.75" x14ac:dyDescent="0.2">
      <c r="A748" s="34"/>
    </row>
    <row r="749" spans="1:1" ht="12.75" x14ac:dyDescent="0.2">
      <c r="A749" s="34"/>
    </row>
    <row r="750" spans="1:1" ht="12.75" x14ac:dyDescent="0.2">
      <c r="A750" s="34"/>
    </row>
    <row r="751" spans="1:1" ht="12.75" x14ac:dyDescent="0.2">
      <c r="A751" s="34"/>
    </row>
    <row r="752" spans="1:1" ht="12.75" x14ac:dyDescent="0.2">
      <c r="A752" s="34"/>
    </row>
    <row r="753" spans="1:1" ht="12.75" x14ac:dyDescent="0.2">
      <c r="A753" s="34"/>
    </row>
    <row r="754" spans="1:1" ht="12.75" x14ac:dyDescent="0.2">
      <c r="A754" s="34"/>
    </row>
    <row r="755" spans="1:1" ht="12.75" x14ac:dyDescent="0.2">
      <c r="A755" s="34"/>
    </row>
    <row r="756" spans="1:1" ht="12.75" x14ac:dyDescent="0.2">
      <c r="A756" s="34"/>
    </row>
    <row r="757" spans="1:1" ht="12.75" x14ac:dyDescent="0.2">
      <c r="A757" s="34"/>
    </row>
    <row r="758" spans="1:1" ht="12.75" x14ac:dyDescent="0.2">
      <c r="A758" s="34"/>
    </row>
    <row r="759" spans="1:1" ht="12.75" x14ac:dyDescent="0.2">
      <c r="A759" s="34"/>
    </row>
    <row r="760" spans="1:1" ht="12.75" x14ac:dyDescent="0.2">
      <c r="A760" s="34"/>
    </row>
    <row r="761" spans="1:1" ht="12.75" x14ac:dyDescent="0.2">
      <c r="A761" s="34"/>
    </row>
    <row r="762" spans="1:1" ht="12.75" x14ac:dyDescent="0.2">
      <c r="A762" s="34"/>
    </row>
    <row r="763" spans="1:1" ht="12.75" x14ac:dyDescent="0.2">
      <c r="A763" s="34"/>
    </row>
    <row r="764" spans="1:1" ht="12.75" x14ac:dyDescent="0.2">
      <c r="A764" s="34"/>
    </row>
    <row r="765" spans="1:1" ht="12.75" x14ac:dyDescent="0.2">
      <c r="A765" s="34"/>
    </row>
    <row r="766" spans="1:1" ht="12.75" x14ac:dyDescent="0.2">
      <c r="A766" s="34"/>
    </row>
    <row r="767" spans="1:1" ht="12.75" x14ac:dyDescent="0.2">
      <c r="A767" s="34"/>
    </row>
    <row r="768" spans="1:1" ht="12.75" x14ac:dyDescent="0.2">
      <c r="A768" s="34"/>
    </row>
    <row r="769" spans="1:1" ht="12.75" x14ac:dyDescent="0.2">
      <c r="A769" s="34"/>
    </row>
    <row r="770" spans="1:1" ht="12.75" x14ac:dyDescent="0.2">
      <c r="A770" s="34"/>
    </row>
    <row r="771" spans="1:1" ht="12.75" x14ac:dyDescent="0.2">
      <c r="A771" s="34"/>
    </row>
    <row r="772" spans="1:1" ht="12.75" x14ac:dyDescent="0.2">
      <c r="A772" s="34"/>
    </row>
    <row r="773" spans="1:1" ht="12.75" x14ac:dyDescent="0.2">
      <c r="A773" s="34"/>
    </row>
    <row r="774" spans="1:1" ht="12.75" x14ac:dyDescent="0.2">
      <c r="A774" s="34"/>
    </row>
    <row r="775" spans="1:1" ht="12.75" x14ac:dyDescent="0.2">
      <c r="A775" s="34"/>
    </row>
    <row r="776" spans="1:1" ht="12.75" x14ac:dyDescent="0.2">
      <c r="A776" s="34"/>
    </row>
    <row r="777" spans="1:1" ht="12.75" x14ac:dyDescent="0.2">
      <c r="A777" s="34"/>
    </row>
    <row r="778" spans="1:1" ht="12.75" x14ac:dyDescent="0.2">
      <c r="A778" s="34"/>
    </row>
    <row r="779" spans="1:1" ht="12.75" x14ac:dyDescent="0.2">
      <c r="A779" s="34"/>
    </row>
    <row r="780" spans="1:1" ht="12.75" x14ac:dyDescent="0.2">
      <c r="A780" s="34"/>
    </row>
    <row r="781" spans="1:1" ht="12.75" x14ac:dyDescent="0.2">
      <c r="A781" s="34"/>
    </row>
    <row r="782" spans="1:1" ht="12.75" x14ac:dyDescent="0.2">
      <c r="A782" s="34"/>
    </row>
    <row r="783" spans="1:1" ht="12.75" x14ac:dyDescent="0.2">
      <c r="A783" s="34"/>
    </row>
    <row r="784" spans="1:1" ht="12.75" x14ac:dyDescent="0.2">
      <c r="A784" s="34"/>
    </row>
    <row r="785" spans="1:1" ht="12.75" x14ac:dyDescent="0.2">
      <c r="A785" s="34"/>
    </row>
    <row r="786" spans="1:1" ht="12.75" x14ac:dyDescent="0.2">
      <c r="A786" s="34"/>
    </row>
    <row r="787" spans="1:1" ht="12.75" x14ac:dyDescent="0.2">
      <c r="A787" s="34"/>
    </row>
    <row r="788" spans="1:1" ht="12.75" x14ac:dyDescent="0.2">
      <c r="A788" s="34"/>
    </row>
    <row r="789" spans="1:1" ht="12.75" x14ac:dyDescent="0.2">
      <c r="A789" s="34"/>
    </row>
    <row r="790" spans="1:1" ht="12.75" x14ac:dyDescent="0.2">
      <c r="A790" s="34"/>
    </row>
    <row r="791" spans="1:1" ht="12.75" x14ac:dyDescent="0.2">
      <c r="A791" s="34"/>
    </row>
    <row r="792" spans="1:1" ht="12.75" x14ac:dyDescent="0.2">
      <c r="A792" s="34"/>
    </row>
    <row r="793" spans="1:1" ht="12.75" x14ac:dyDescent="0.2">
      <c r="A793" s="34"/>
    </row>
    <row r="794" spans="1:1" ht="12.75" x14ac:dyDescent="0.2">
      <c r="A794" s="34"/>
    </row>
    <row r="795" spans="1:1" ht="12.75" x14ac:dyDescent="0.2">
      <c r="A795" s="34"/>
    </row>
    <row r="796" spans="1:1" ht="12.75" x14ac:dyDescent="0.2">
      <c r="A796" s="34"/>
    </row>
    <row r="797" spans="1:1" ht="12.75" x14ac:dyDescent="0.2">
      <c r="A797" s="34"/>
    </row>
    <row r="798" spans="1:1" ht="12.75" x14ac:dyDescent="0.2">
      <c r="A798" s="34"/>
    </row>
    <row r="799" spans="1:1" ht="12.75" x14ac:dyDescent="0.2">
      <c r="A799" s="34"/>
    </row>
    <row r="800" spans="1:1" ht="12.75" x14ac:dyDescent="0.2">
      <c r="A800" s="34"/>
    </row>
    <row r="801" spans="1:1" ht="12.75" x14ac:dyDescent="0.2">
      <c r="A801" s="34"/>
    </row>
    <row r="802" spans="1:1" ht="12.75" x14ac:dyDescent="0.2">
      <c r="A802" s="34"/>
    </row>
    <row r="803" spans="1:1" ht="12.75" x14ac:dyDescent="0.2">
      <c r="A803" s="34"/>
    </row>
    <row r="804" spans="1:1" ht="12.75" x14ac:dyDescent="0.2">
      <c r="A804" s="34"/>
    </row>
    <row r="805" spans="1:1" ht="12.75" x14ac:dyDescent="0.2">
      <c r="A805" s="34"/>
    </row>
    <row r="806" spans="1:1" ht="12.75" x14ac:dyDescent="0.2">
      <c r="A806" s="34"/>
    </row>
    <row r="807" spans="1:1" ht="12.75" x14ac:dyDescent="0.2">
      <c r="A807" s="34"/>
    </row>
    <row r="808" spans="1:1" ht="12.75" x14ac:dyDescent="0.2">
      <c r="A808" s="34"/>
    </row>
    <row r="809" spans="1:1" ht="12.75" x14ac:dyDescent="0.2">
      <c r="A809" s="34"/>
    </row>
    <row r="810" spans="1:1" ht="12.75" x14ac:dyDescent="0.2">
      <c r="A810" s="34"/>
    </row>
    <row r="811" spans="1:1" ht="12.75" x14ac:dyDescent="0.2">
      <c r="A811" s="34"/>
    </row>
    <row r="812" spans="1:1" ht="12.75" x14ac:dyDescent="0.2">
      <c r="A812" s="34"/>
    </row>
    <row r="813" spans="1:1" ht="12.75" x14ac:dyDescent="0.2">
      <c r="A813" s="34"/>
    </row>
    <row r="814" spans="1:1" ht="12.75" x14ac:dyDescent="0.2">
      <c r="A814" s="34"/>
    </row>
    <row r="815" spans="1:1" ht="12.75" x14ac:dyDescent="0.2">
      <c r="A815" s="34"/>
    </row>
    <row r="816" spans="1:1" ht="12.75" x14ac:dyDescent="0.2">
      <c r="A816" s="34"/>
    </row>
    <row r="817" spans="1:1" ht="12.75" x14ac:dyDescent="0.2">
      <c r="A817" s="34"/>
    </row>
    <row r="818" spans="1:1" ht="12.75" x14ac:dyDescent="0.2">
      <c r="A818" s="34"/>
    </row>
    <row r="819" spans="1:1" ht="12.75" x14ac:dyDescent="0.2">
      <c r="A819" s="34"/>
    </row>
    <row r="820" spans="1:1" ht="12.75" x14ac:dyDescent="0.2">
      <c r="A820" s="34"/>
    </row>
    <row r="821" spans="1:1" ht="12.75" x14ac:dyDescent="0.2">
      <c r="A821" s="34"/>
    </row>
    <row r="822" spans="1:1" ht="12.75" x14ac:dyDescent="0.2">
      <c r="A822" s="34"/>
    </row>
    <row r="823" spans="1:1" ht="12.75" x14ac:dyDescent="0.2">
      <c r="A823" s="34"/>
    </row>
    <row r="824" spans="1:1" ht="12.75" x14ac:dyDescent="0.2">
      <c r="A824" s="34"/>
    </row>
    <row r="825" spans="1:1" ht="12.75" x14ac:dyDescent="0.2">
      <c r="A825" s="34"/>
    </row>
    <row r="826" spans="1:1" ht="12.75" x14ac:dyDescent="0.2">
      <c r="A826" s="34"/>
    </row>
    <row r="827" spans="1:1" ht="12.75" x14ac:dyDescent="0.2">
      <c r="A827" s="34"/>
    </row>
    <row r="828" spans="1:1" ht="12.75" x14ac:dyDescent="0.2">
      <c r="A828" s="34"/>
    </row>
    <row r="829" spans="1:1" ht="12.75" x14ac:dyDescent="0.2">
      <c r="A829" s="34"/>
    </row>
    <row r="830" spans="1:1" ht="12.75" x14ac:dyDescent="0.2">
      <c r="A830" s="34"/>
    </row>
    <row r="831" spans="1:1" ht="12.75" x14ac:dyDescent="0.2">
      <c r="A831" s="34"/>
    </row>
    <row r="832" spans="1:1" ht="12.75" x14ac:dyDescent="0.2">
      <c r="A832" s="34"/>
    </row>
    <row r="833" spans="1:1" ht="12.75" x14ac:dyDescent="0.2">
      <c r="A833" s="34"/>
    </row>
    <row r="834" spans="1:1" ht="12.75" x14ac:dyDescent="0.2">
      <c r="A834" s="34"/>
    </row>
    <row r="835" spans="1:1" ht="12.75" x14ac:dyDescent="0.2">
      <c r="A835" s="34"/>
    </row>
    <row r="836" spans="1:1" ht="12.75" x14ac:dyDescent="0.2">
      <c r="A836" s="34"/>
    </row>
    <row r="837" spans="1:1" ht="12.75" x14ac:dyDescent="0.2">
      <c r="A837" s="34"/>
    </row>
    <row r="838" spans="1:1" ht="12.75" x14ac:dyDescent="0.2">
      <c r="A838" s="34"/>
    </row>
    <row r="839" spans="1:1" ht="12.75" x14ac:dyDescent="0.2">
      <c r="A839" s="34"/>
    </row>
    <row r="840" spans="1:1" ht="12.75" x14ac:dyDescent="0.2">
      <c r="A840" s="34"/>
    </row>
    <row r="841" spans="1:1" ht="12.75" x14ac:dyDescent="0.2">
      <c r="A841" s="34"/>
    </row>
    <row r="842" spans="1:1" ht="12.75" x14ac:dyDescent="0.2">
      <c r="A842" s="34"/>
    </row>
    <row r="843" spans="1:1" ht="12.75" x14ac:dyDescent="0.2">
      <c r="A843" s="34"/>
    </row>
    <row r="844" spans="1:1" ht="12.75" x14ac:dyDescent="0.2">
      <c r="A844" s="34"/>
    </row>
    <row r="845" spans="1:1" ht="12.75" x14ac:dyDescent="0.2">
      <c r="A845" s="34"/>
    </row>
    <row r="846" spans="1:1" ht="12.75" x14ac:dyDescent="0.2">
      <c r="A846" s="34"/>
    </row>
    <row r="847" spans="1:1" ht="12.75" x14ac:dyDescent="0.2">
      <c r="A847" s="34"/>
    </row>
    <row r="848" spans="1:1" ht="12.75" x14ac:dyDescent="0.2">
      <c r="A848" s="34"/>
    </row>
    <row r="849" spans="1:1" ht="12.75" x14ac:dyDescent="0.2">
      <c r="A849" s="34"/>
    </row>
    <row r="850" spans="1:1" ht="12.75" x14ac:dyDescent="0.2">
      <c r="A850" s="34"/>
    </row>
    <row r="851" spans="1:1" ht="12.75" x14ac:dyDescent="0.2">
      <c r="A851" s="34"/>
    </row>
    <row r="852" spans="1:1" ht="12.75" x14ac:dyDescent="0.2">
      <c r="A852" s="34"/>
    </row>
    <row r="853" spans="1:1" ht="12.75" x14ac:dyDescent="0.2">
      <c r="A853" s="34"/>
    </row>
    <row r="854" spans="1:1" ht="12.75" x14ac:dyDescent="0.2">
      <c r="A854" s="34"/>
    </row>
    <row r="855" spans="1:1" ht="12.75" x14ac:dyDescent="0.2">
      <c r="A855" s="34"/>
    </row>
    <row r="856" spans="1:1" ht="12.75" x14ac:dyDescent="0.2">
      <c r="A856" s="34"/>
    </row>
    <row r="857" spans="1:1" ht="12.75" x14ac:dyDescent="0.2">
      <c r="A857" s="34"/>
    </row>
    <row r="858" spans="1:1" ht="12.75" x14ac:dyDescent="0.2">
      <c r="A858" s="34"/>
    </row>
    <row r="859" spans="1:1" ht="12.75" x14ac:dyDescent="0.2">
      <c r="A859" s="34"/>
    </row>
    <row r="860" spans="1:1" ht="12.75" x14ac:dyDescent="0.2">
      <c r="A860" s="34"/>
    </row>
    <row r="861" spans="1:1" ht="12.75" x14ac:dyDescent="0.2">
      <c r="A861" s="34"/>
    </row>
    <row r="862" spans="1:1" ht="12.75" x14ac:dyDescent="0.2">
      <c r="A862" s="34"/>
    </row>
    <row r="863" spans="1:1" ht="12.75" x14ac:dyDescent="0.2">
      <c r="A863" s="34"/>
    </row>
    <row r="864" spans="1:1" ht="12.75" x14ac:dyDescent="0.2">
      <c r="A864" s="34"/>
    </row>
    <row r="865" spans="1:1" ht="12.75" x14ac:dyDescent="0.2">
      <c r="A865" s="34"/>
    </row>
    <row r="866" spans="1:1" ht="12.75" x14ac:dyDescent="0.2">
      <c r="A866" s="34"/>
    </row>
    <row r="867" spans="1:1" ht="12.75" x14ac:dyDescent="0.2">
      <c r="A867" s="34"/>
    </row>
    <row r="868" spans="1:1" ht="12.75" x14ac:dyDescent="0.2">
      <c r="A868" s="34"/>
    </row>
    <row r="869" spans="1:1" ht="12.75" x14ac:dyDescent="0.2">
      <c r="A869" s="34"/>
    </row>
    <row r="870" spans="1:1" ht="12.75" x14ac:dyDescent="0.2">
      <c r="A870" s="34"/>
    </row>
    <row r="871" spans="1:1" ht="12.75" x14ac:dyDescent="0.2">
      <c r="A871" s="34"/>
    </row>
    <row r="872" spans="1:1" ht="12.75" x14ac:dyDescent="0.2">
      <c r="A872" s="34"/>
    </row>
    <row r="873" spans="1:1" ht="12.75" x14ac:dyDescent="0.2">
      <c r="A873" s="34"/>
    </row>
    <row r="874" spans="1:1" ht="12.75" x14ac:dyDescent="0.2">
      <c r="A874" s="34"/>
    </row>
    <row r="875" spans="1:1" ht="12.75" x14ac:dyDescent="0.2">
      <c r="A875" s="34"/>
    </row>
    <row r="876" spans="1:1" ht="12.75" x14ac:dyDescent="0.2">
      <c r="A876" s="34"/>
    </row>
    <row r="877" spans="1:1" ht="12.75" x14ac:dyDescent="0.2">
      <c r="A877" s="34"/>
    </row>
    <row r="878" spans="1:1" ht="12.75" x14ac:dyDescent="0.2">
      <c r="A878" s="34"/>
    </row>
    <row r="879" spans="1:1" ht="12.75" x14ac:dyDescent="0.2">
      <c r="A879" s="34"/>
    </row>
    <row r="880" spans="1:1" ht="12.75" x14ac:dyDescent="0.2">
      <c r="A880" s="34"/>
    </row>
    <row r="881" spans="1:1" ht="12.75" x14ac:dyDescent="0.2">
      <c r="A881" s="34"/>
    </row>
    <row r="882" spans="1:1" ht="12.75" x14ac:dyDescent="0.2">
      <c r="A882" s="34"/>
    </row>
    <row r="883" spans="1:1" ht="12.75" x14ac:dyDescent="0.2">
      <c r="A883" s="34"/>
    </row>
    <row r="884" spans="1:1" ht="12.75" x14ac:dyDescent="0.2">
      <c r="A884" s="34"/>
    </row>
    <row r="885" spans="1:1" ht="12.75" x14ac:dyDescent="0.2">
      <c r="A885" s="34"/>
    </row>
    <row r="886" spans="1:1" ht="12.75" x14ac:dyDescent="0.2">
      <c r="A886" s="34"/>
    </row>
    <row r="887" spans="1:1" ht="12.75" x14ac:dyDescent="0.2">
      <c r="A887" s="34"/>
    </row>
    <row r="888" spans="1:1" ht="12.75" x14ac:dyDescent="0.2">
      <c r="A888" s="34"/>
    </row>
    <row r="889" spans="1:1" ht="12.75" x14ac:dyDescent="0.2">
      <c r="A889" s="34"/>
    </row>
    <row r="890" spans="1:1" ht="12.75" x14ac:dyDescent="0.2">
      <c r="A890" s="34"/>
    </row>
    <row r="891" spans="1:1" ht="12.75" x14ac:dyDescent="0.2">
      <c r="A891" s="34"/>
    </row>
    <row r="892" spans="1:1" ht="12.75" x14ac:dyDescent="0.2">
      <c r="A892" s="34"/>
    </row>
    <row r="893" spans="1:1" ht="12.75" x14ac:dyDescent="0.2">
      <c r="A893" s="34"/>
    </row>
    <row r="894" spans="1:1" ht="12.75" x14ac:dyDescent="0.2">
      <c r="A894" s="34"/>
    </row>
    <row r="895" spans="1:1" ht="12.75" x14ac:dyDescent="0.2">
      <c r="A895" s="34"/>
    </row>
    <row r="896" spans="1:1" ht="12.75" x14ac:dyDescent="0.2">
      <c r="A896" s="34"/>
    </row>
    <row r="897" spans="1:1" ht="12.75" x14ac:dyDescent="0.2">
      <c r="A897" s="34"/>
    </row>
    <row r="898" spans="1:1" ht="12.75" x14ac:dyDescent="0.2">
      <c r="A898" s="34"/>
    </row>
    <row r="899" spans="1:1" ht="12.75" x14ac:dyDescent="0.2">
      <c r="A899" s="34"/>
    </row>
    <row r="900" spans="1:1" ht="12.75" x14ac:dyDescent="0.2">
      <c r="A900" s="34"/>
    </row>
    <row r="901" spans="1:1" ht="12.75" x14ac:dyDescent="0.2">
      <c r="A901" s="34"/>
    </row>
    <row r="902" spans="1:1" ht="12.75" x14ac:dyDescent="0.2">
      <c r="A902" s="34"/>
    </row>
    <row r="903" spans="1:1" ht="12.75" x14ac:dyDescent="0.2">
      <c r="A903" s="34"/>
    </row>
    <row r="904" spans="1:1" ht="12.75" x14ac:dyDescent="0.2">
      <c r="A904" s="34"/>
    </row>
    <row r="905" spans="1:1" ht="12.75" x14ac:dyDescent="0.2">
      <c r="A905" s="34"/>
    </row>
    <row r="906" spans="1:1" ht="12.75" x14ac:dyDescent="0.2">
      <c r="A906" s="34"/>
    </row>
    <row r="907" spans="1:1" ht="12.75" x14ac:dyDescent="0.2">
      <c r="A907" s="34"/>
    </row>
    <row r="908" spans="1:1" ht="12.75" x14ac:dyDescent="0.2">
      <c r="A908" s="34"/>
    </row>
    <row r="909" spans="1:1" ht="12.75" x14ac:dyDescent="0.2">
      <c r="A909" s="34"/>
    </row>
    <row r="910" spans="1:1" ht="12.75" x14ac:dyDescent="0.2">
      <c r="A910" s="34"/>
    </row>
    <row r="911" spans="1:1" ht="12.75" x14ac:dyDescent="0.2">
      <c r="A911" s="34"/>
    </row>
    <row r="912" spans="1:1" ht="12.75" x14ac:dyDescent="0.2">
      <c r="A912" s="34"/>
    </row>
    <row r="913" spans="1:1" ht="12.75" x14ac:dyDescent="0.2">
      <c r="A913" s="34"/>
    </row>
    <row r="914" spans="1:1" ht="12.75" x14ac:dyDescent="0.2">
      <c r="A914" s="34"/>
    </row>
    <row r="915" spans="1:1" ht="12.75" x14ac:dyDescent="0.2">
      <c r="A915" s="34"/>
    </row>
    <row r="916" spans="1:1" ht="12.75" x14ac:dyDescent="0.2">
      <c r="A916" s="34"/>
    </row>
    <row r="917" spans="1:1" ht="12.75" x14ac:dyDescent="0.2">
      <c r="A917" s="34"/>
    </row>
    <row r="918" spans="1:1" ht="12.75" x14ac:dyDescent="0.2">
      <c r="A918" s="34"/>
    </row>
    <row r="919" spans="1:1" ht="12.75" x14ac:dyDescent="0.2">
      <c r="A919" s="34"/>
    </row>
    <row r="920" spans="1:1" ht="12.75" x14ac:dyDescent="0.2">
      <c r="A920" s="34"/>
    </row>
    <row r="921" spans="1:1" ht="12.75" x14ac:dyDescent="0.2">
      <c r="A921" s="34"/>
    </row>
    <row r="922" spans="1:1" ht="12.75" x14ac:dyDescent="0.2">
      <c r="A922" s="34"/>
    </row>
    <row r="923" spans="1:1" ht="12.75" x14ac:dyDescent="0.2">
      <c r="A923" s="34"/>
    </row>
    <row r="924" spans="1:1" ht="12.75" x14ac:dyDescent="0.2">
      <c r="A924" s="34"/>
    </row>
    <row r="925" spans="1:1" ht="12.75" x14ac:dyDescent="0.2">
      <c r="A925" s="34"/>
    </row>
    <row r="926" spans="1:1" ht="12.75" x14ac:dyDescent="0.2">
      <c r="A926" s="34"/>
    </row>
    <row r="927" spans="1:1" ht="12.75" x14ac:dyDescent="0.2">
      <c r="A927" s="34"/>
    </row>
    <row r="928" spans="1:1" ht="12.75" x14ac:dyDescent="0.2">
      <c r="A928" s="34"/>
    </row>
    <row r="929" spans="1:1" ht="12.75" x14ac:dyDescent="0.2">
      <c r="A929" s="34"/>
    </row>
    <row r="930" spans="1:1" ht="12.75" x14ac:dyDescent="0.2">
      <c r="A930" s="34"/>
    </row>
    <row r="931" spans="1:1" ht="12.75" x14ac:dyDescent="0.2">
      <c r="A931" s="34"/>
    </row>
    <row r="932" spans="1:1" ht="12.75" x14ac:dyDescent="0.2">
      <c r="A932" s="34"/>
    </row>
    <row r="933" spans="1:1" ht="12.75" x14ac:dyDescent="0.2">
      <c r="A933" s="34"/>
    </row>
    <row r="934" spans="1:1" ht="12.75" x14ac:dyDescent="0.2">
      <c r="A934" s="34"/>
    </row>
    <row r="935" spans="1:1" ht="12.75" x14ac:dyDescent="0.2">
      <c r="A935" s="34"/>
    </row>
    <row r="936" spans="1:1" ht="12.75" x14ac:dyDescent="0.2">
      <c r="A936" s="34"/>
    </row>
    <row r="937" spans="1:1" ht="12.75" x14ac:dyDescent="0.2">
      <c r="A937" s="34"/>
    </row>
    <row r="938" spans="1:1" ht="12.75" x14ac:dyDescent="0.2">
      <c r="A938" s="34"/>
    </row>
    <row r="939" spans="1:1" ht="12.75" x14ac:dyDescent="0.2">
      <c r="A939" s="34"/>
    </row>
    <row r="940" spans="1:1" ht="12.75" x14ac:dyDescent="0.2">
      <c r="A940" s="34"/>
    </row>
    <row r="941" spans="1:1" ht="12.75" x14ac:dyDescent="0.2">
      <c r="A941" s="34"/>
    </row>
    <row r="942" spans="1:1" ht="12.75" x14ac:dyDescent="0.2">
      <c r="A942" s="34"/>
    </row>
    <row r="943" spans="1:1" ht="12.75" x14ac:dyDescent="0.2">
      <c r="A943" s="34"/>
    </row>
    <row r="944" spans="1:1" ht="12.75" x14ac:dyDescent="0.2">
      <c r="A944" s="34"/>
    </row>
    <row r="945" spans="1:1" ht="12.75" x14ac:dyDescent="0.2">
      <c r="A945" s="34"/>
    </row>
    <row r="946" spans="1:1" ht="12.75" x14ac:dyDescent="0.2">
      <c r="A946" s="34"/>
    </row>
    <row r="947" spans="1:1" ht="12.75" x14ac:dyDescent="0.2">
      <c r="A947" s="34"/>
    </row>
    <row r="948" spans="1:1" ht="12.75" x14ac:dyDescent="0.2">
      <c r="A948" s="34"/>
    </row>
    <row r="949" spans="1:1" ht="12.75" x14ac:dyDescent="0.2">
      <c r="A949" s="34"/>
    </row>
    <row r="950" spans="1:1" ht="12.75" x14ac:dyDescent="0.2">
      <c r="A950" s="34"/>
    </row>
    <row r="951" spans="1:1" ht="12.75" x14ac:dyDescent="0.2">
      <c r="A951" s="34"/>
    </row>
    <row r="952" spans="1:1" ht="12.75" x14ac:dyDescent="0.2">
      <c r="A952" s="34"/>
    </row>
    <row r="953" spans="1:1" ht="12.75" x14ac:dyDescent="0.2">
      <c r="A953" s="34"/>
    </row>
    <row r="954" spans="1:1" ht="12.75" x14ac:dyDescent="0.2">
      <c r="A954" s="34"/>
    </row>
    <row r="955" spans="1:1" ht="12.75" x14ac:dyDescent="0.2">
      <c r="A955" s="34"/>
    </row>
    <row r="956" spans="1:1" ht="12.75" x14ac:dyDescent="0.2">
      <c r="A956" s="34"/>
    </row>
    <row r="957" spans="1:1" ht="12.75" x14ac:dyDescent="0.2">
      <c r="A957" s="34"/>
    </row>
    <row r="958" spans="1:1" ht="12.75" x14ac:dyDescent="0.2">
      <c r="A958" s="34"/>
    </row>
    <row r="959" spans="1:1" ht="12.75" x14ac:dyDescent="0.2">
      <c r="A959" s="34"/>
    </row>
    <row r="960" spans="1:1" ht="12.75" x14ac:dyDescent="0.2">
      <c r="A960" s="34"/>
    </row>
    <row r="961" spans="1:1" ht="12.75" x14ac:dyDescent="0.2">
      <c r="A961" s="34"/>
    </row>
    <row r="962" spans="1:1" ht="12.75" x14ac:dyDescent="0.2">
      <c r="A962" s="34"/>
    </row>
    <row r="963" spans="1:1" ht="12.75" x14ac:dyDescent="0.2">
      <c r="A963" s="34"/>
    </row>
    <row r="964" spans="1:1" ht="12.75" x14ac:dyDescent="0.2">
      <c r="A964" s="34"/>
    </row>
    <row r="965" spans="1:1" ht="12.75" x14ac:dyDescent="0.2">
      <c r="A965" s="34"/>
    </row>
    <row r="966" spans="1:1" ht="12.75" x14ac:dyDescent="0.2">
      <c r="A966" s="34"/>
    </row>
    <row r="967" spans="1:1" ht="12.75" x14ac:dyDescent="0.2">
      <c r="A967" s="34"/>
    </row>
    <row r="968" spans="1:1" ht="12.75" x14ac:dyDescent="0.2">
      <c r="A968" s="34"/>
    </row>
    <row r="969" spans="1:1" ht="12.75" x14ac:dyDescent="0.2">
      <c r="A969" s="34"/>
    </row>
    <row r="970" spans="1:1" ht="12.75" x14ac:dyDescent="0.2">
      <c r="A970" s="34"/>
    </row>
    <row r="971" spans="1:1" ht="12.75" x14ac:dyDescent="0.2">
      <c r="A971" s="34"/>
    </row>
    <row r="972" spans="1:1" ht="12.75" x14ac:dyDescent="0.2">
      <c r="A972" s="34"/>
    </row>
    <row r="973" spans="1:1" ht="12.75" x14ac:dyDescent="0.2">
      <c r="A973" s="34"/>
    </row>
    <row r="974" spans="1:1" ht="12.75" x14ac:dyDescent="0.2">
      <c r="A974" s="34"/>
    </row>
    <row r="975" spans="1:1" ht="12.75" x14ac:dyDescent="0.2">
      <c r="A975" s="34"/>
    </row>
    <row r="976" spans="1:1" ht="12.75" x14ac:dyDescent="0.2">
      <c r="A976" s="34"/>
    </row>
    <row r="977" spans="1:1" ht="12.75" x14ac:dyDescent="0.2">
      <c r="A977" s="34"/>
    </row>
    <row r="978" spans="1:1" ht="12.75" x14ac:dyDescent="0.2">
      <c r="A978" s="34"/>
    </row>
    <row r="979" spans="1:1" ht="12.75" x14ac:dyDescent="0.2">
      <c r="A979" s="34"/>
    </row>
    <row r="980" spans="1:1" ht="12.75" x14ac:dyDescent="0.2">
      <c r="A980" s="34"/>
    </row>
    <row r="981" spans="1:1" ht="12.75" x14ac:dyDescent="0.2">
      <c r="A981" s="34"/>
    </row>
    <row r="982" spans="1:1" ht="12.75" x14ac:dyDescent="0.2">
      <c r="A982" s="34"/>
    </row>
    <row r="983" spans="1:1" ht="12.75" x14ac:dyDescent="0.2">
      <c r="A983" s="34"/>
    </row>
    <row r="984" spans="1:1" ht="12.75" x14ac:dyDescent="0.2">
      <c r="A984" s="34"/>
    </row>
    <row r="985" spans="1:1" ht="12.75" x14ac:dyDescent="0.2">
      <c r="A985" s="34"/>
    </row>
    <row r="986" spans="1:1" ht="12.75" x14ac:dyDescent="0.2">
      <c r="A986" s="34"/>
    </row>
    <row r="987" spans="1:1" ht="12.75" x14ac:dyDescent="0.2">
      <c r="A987" s="34"/>
    </row>
    <row r="988" spans="1:1" ht="12.75" x14ac:dyDescent="0.2">
      <c r="A988" s="34"/>
    </row>
    <row r="989" spans="1:1" ht="12.75" x14ac:dyDescent="0.2">
      <c r="A989" s="34"/>
    </row>
    <row r="990" spans="1:1" ht="12.75" x14ac:dyDescent="0.2">
      <c r="A990" s="34"/>
    </row>
    <row r="991" spans="1:1" ht="12.75" x14ac:dyDescent="0.2">
      <c r="A991" s="34"/>
    </row>
    <row r="992" spans="1:1" ht="12.75" x14ac:dyDescent="0.2">
      <c r="A992" s="34"/>
    </row>
    <row r="993" spans="1:1" ht="12.75" x14ac:dyDescent="0.2">
      <c r="A993" s="34"/>
    </row>
    <row r="994" spans="1:1" ht="12.75" x14ac:dyDescent="0.2">
      <c r="A994" s="34"/>
    </row>
    <row r="995" spans="1:1" ht="12.75" x14ac:dyDescent="0.2">
      <c r="A995" s="34"/>
    </row>
    <row r="996" spans="1:1" ht="12.75" x14ac:dyDescent="0.2">
      <c r="A996" s="34"/>
    </row>
    <row r="997" spans="1:1" ht="12.75" x14ac:dyDescent="0.2">
      <c r="A997" s="34"/>
    </row>
  </sheetData>
  <mergeCells count="2">
    <mergeCell ref="A1:C1"/>
    <mergeCell ref="F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1C00"/>
    <outlinePr summaryBelow="0" summaryRight="0"/>
  </sheetPr>
  <dimension ref="A1:Y85"/>
  <sheetViews>
    <sheetView workbookViewId="0">
      <pane ySplit="1" topLeftCell="A2" activePane="bottomLeft" state="frozen"/>
      <selection pane="bottomLeft" activeCell="Y2" sqref="Y2:Y14"/>
    </sheetView>
  </sheetViews>
  <sheetFormatPr defaultColWidth="12.5703125" defaultRowHeight="15.75" customHeight="1" x14ac:dyDescent="0.2"/>
  <cols>
    <col min="1" max="1" width="10.7109375" customWidth="1"/>
    <col min="2" max="2" width="12.5703125" customWidth="1"/>
    <col min="3" max="3" width="7.5703125" customWidth="1"/>
    <col min="4" max="4" width="10.7109375" customWidth="1"/>
    <col min="5" max="5" width="12.5703125" customWidth="1"/>
    <col min="6" max="6" width="7.5703125" customWidth="1"/>
    <col min="7" max="7" width="10.7109375" customWidth="1"/>
    <col min="8" max="8" width="12.5703125" customWidth="1"/>
    <col min="9" max="9" width="7.5703125" customWidth="1"/>
    <col min="10" max="10" width="10.7109375" customWidth="1"/>
    <col min="11" max="11" width="12.5703125" customWidth="1"/>
    <col min="12" max="12" width="7.5703125" customWidth="1"/>
    <col min="13" max="13" width="10.7109375" customWidth="1"/>
    <col min="14" max="14" width="12.5703125" customWidth="1"/>
    <col min="15" max="15" width="7.5703125" customWidth="1"/>
    <col min="16" max="16" width="10.7109375" customWidth="1"/>
    <col min="17" max="17" width="12.5703125" customWidth="1"/>
    <col min="18" max="18" width="7.5703125" customWidth="1"/>
    <col min="19" max="19" width="10.7109375" customWidth="1"/>
    <col min="20" max="20" width="12.5703125" customWidth="1"/>
    <col min="21" max="21" width="7.5703125" customWidth="1"/>
    <col min="22" max="22" width="9.42578125" customWidth="1"/>
    <col min="23" max="23" width="7.5703125" customWidth="1"/>
    <col min="24" max="24" width="11" customWidth="1"/>
  </cols>
  <sheetData>
    <row r="1" spans="1:25" ht="23.25" customHeight="1" x14ac:dyDescent="0.3">
      <c r="A1" s="178" t="s">
        <v>42</v>
      </c>
      <c r="B1" s="171"/>
      <c r="C1" s="176"/>
      <c r="D1" s="175" t="s">
        <v>43</v>
      </c>
      <c r="E1" s="171"/>
      <c r="F1" s="176"/>
      <c r="G1" s="175" t="s">
        <v>44</v>
      </c>
      <c r="H1" s="171"/>
      <c r="I1" s="176"/>
      <c r="J1" s="175" t="s">
        <v>45</v>
      </c>
      <c r="K1" s="171"/>
      <c r="L1" s="176"/>
      <c r="M1" s="175" t="s">
        <v>46</v>
      </c>
      <c r="N1" s="171"/>
      <c r="O1" s="176"/>
      <c r="P1" s="175" t="s">
        <v>47</v>
      </c>
      <c r="Q1" s="171"/>
      <c r="R1" s="176"/>
      <c r="S1" s="175" t="s">
        <v>48</v>
      </c>
      <c r="T1" s="171"/>
      <c r="U1" s="176"/>
      <c r="V1" s="175" t="s">
        <v>49</v>
      </c>
      <c r="W1" s="171"/>
      <c r="X1" s="176"/>
      <c r="Y1" s="78"/>
    </row>
    <row r="2" spans="1:25" x14ac:dyDescent="0.25">
      <c r="A2" s="79"/>
      <c r="B2" s="80"/>
      <c r="C2" s="81"/>
      <c r="D2" s="80"/>
      <c r="E2" s="80"/>
      <c r="F2" s="81"/>
      <c r="G2" s="80"/>
      <c r="H2" s="80"/>
      <c r="I2" s="81"/>
      <c r="J2" s="80"/>
      <c r="K2" s="80">
        <v>45658</v>
      </c>
      <c r="L2" s="81"/>
      <c r="M2" s="80"/>
      <c r="N2" s="80">
        <v>45659</v>
      </c>
      <c r="O2" s="81"/>
      <c r="P2" s="80"/>
      <c r="Q2" s="80">
        <f>N2+1</f>
        <v>45660</v>
      </c>
      <c r="R2" s="81"/>
      <c r="S2" s="80"/>
      <c r="T2" s="80">
        <f>Q2+1</f>
        <v>45661</v>
      </c>
      <c r="U2" s="81"/>
      <c r="V2" s="82" t="s">
        <v>50</v>
      </c>
      <c r="W2" s="82">
        <v>1</v>
      </c>
      <c r="X2" s="83" t="s">
        <v>51</v>
      </c>
      <c r="Y2" s="177">
        <v>2026</v>
      </c>
    </row>
    <row r="3" spans="1:25" ht="15.75" customHeight="1" x14ac:dyDescent="0.2">
      <c r="A3" s="84" t="s">
        <v>52</v>
      </c>
      <c r="B3" s="85"/>
      <c r="C3" s="86"/>
      <c r="D3" s="84" t="s">
        <v>52</v>
      </c>
      <c r="E3" s="85"/>
      <c r="F3" s="86"/>
      <c r="G3" s="84" t="s">
        <v>52</v>
      </c>
      <c r="H3" s="85"/>
      <c r="I3" s="86"/>
      <c r="J3" s="84" t="s">
        <v>52</v>
      </c>
      <c r="K3" s="87"/>
      <c r="L3" s="86"/>
      <c r="M3" s="84" t="s">
        <v>52</v>
      </c>
      <c r="N3" s="87"/>
      <c r="O3" s="86"/>
      <c r="P3" s="84" t="s">
        <v>52</v>
      </c>
      <c r="Q3" s="85"/>
      <c r="R3" s="86"/>
      <c r="S3" s="84" t="s">
        <v>52</v>
      </c>
      <c r="T3" s="85"/>
      <c r="U3" s="86"/>
      <c r="V3" s="88" t="s">
        <v>52</v>
      </c>
      <c r="W3" s="89">
        <f t="shared" ref="W3:W5" si="0">SUM(B3,E3,H3,K3,N3,Q3,T3)</f>
        <v>0</v>
      </c>
      <c r="X3" s="90">
        <f t="shared" ref="X3:X5" si="1">W3</f>
        <v>0</v>
      </c>
      <c r="Y3" s="171"/>
    </row>
    <row r="4" spans="1:25" ht="15.75" customHeight="1" x14ac:dyDescent="0.2">
      <c r="A4" s="84" t="s">
        <v>53</v>
      </c>
      <c r="B4" s="91"/>
      <c r="C4" s="92"/>
      <c r="D4" s="84" t="s">
        <v>53</v>
      </c>
      <c r="E4" s="91"/>
      <c r="F4" s="92"/>
      <c r="G4" s="84" t="s">
        <v>53</v>
      </c>
      <c r="H4" s="91"/>
      <c r="I4" s="92"/>
      <c r="J4" s="84" t="s">
        <v>53</v>
      </c>
      <c r="K4" s="91"/>
      <c r="L4" s="92"/>
      <c r="M4" s="84" t="s">
        <v>53</v>
      </c>
      <c r="N4" s="91"/>
      <c r="O4" s="92"/>
      <c r="P4" s="84" t="s">
        <v>53</v>
      </c>
      <c r="Q4" s="91"/>
      <c r="R4" s="92"/>
      <c r="S4" s="84" t="s">
        <v>53</v>
      </c>
      <c r="T4" s="91"/>
      <c r="U4" s="92"/>
      <c r="V4" s="88" t="s">
        <v>53</v>
      </c>
      <c r="W4" s="93">
        <f t="shared" si="0"/>
        <v>0</v>
      </c>
      <c r="X4" s="94">
        <f t="shared" si="1"/>
        <v>0</v>
      </c>
      <c r="Y4" s="171"/>
    </row>
    <row r="5" spans="1:25" ht="15.75" customHeight="1" x14ac:dyDescent="0.2">
      <c r="A5" s="84" t="s">
        <v>54</v>
      </c>
      <c r="B5" s="95"/>
      <c r="C5" s="96" t="s">
        <v>55</v>
      </c>
      <c r="D5" s="84" t="s">
        <v>54</v>
      </c>
      <c r="E5" s="95"/>
      <c r="F5" s="96" t="s">
        <v>55</v>
      </c>
      <c r="G5" s="84" t="s">
        <v>54</v>
      </c>
      <c r="H5" s="95"/>
      <c r="I5" s="96" t="s">
        <v>55</v>
      </c>
      <c r="J5" s="84" t="s">
        <v>54</v>
      </c>
      <c r="K5" s="97"/>
      <c r="L5" s="96" t="s">
        <v>55</v>
      </c>
      <c r="M5" s="84" t="s">
        <v>54</v>
      </c>
      <c r="N5" s="97"/>
      <c r="O5" s="96" t="s">
        <v>55</v>
      </c>
      <c r="P5" s="84" t="s">
        <v>54</v>
      </c>
      <c r="Q5" s="95"/>
      <c r="R5" s="96" t="s">
        <v>55</v>
      </c>
      <c r="S5" s="84" t="s">
        <v>54</v>
      </c>
      <c r="T5" s="95"/>
      <c r="U5" s="96" t="s">
        <v>55</v>
      </c>
      <c r="V5" s="88" t="s">
        <v>56</v>
      </c>
      <c r="W5" s="98">
        <f t="shared" si="0"/>
        <v>0</v>
      </c>
      <c r="X5" s="99">
        <f t="shared" si="1"/>
        <v>0</v>
      </c>
      <c r="Y5" s="171"/>
    </row>
    <row r="6" spans="1:25" x14ac:dyDescent="0.25">
      <c r="A6" s="79"/>
      <c r="B6" s="80">
        <f>T2+1</f>
        <v>45662</v>
      </c>
      <c r="C6" s="81"/>
      <c r="D6" s="80"/>
      <c r="E6" s="80">
        <f>B6+1</f>
        <v>45663</v>
      </c>
      <c r="F6" s="81"/>
      <c r="G6" s="80"/>
      <c r="H6" s="80">
        <f>E6+1</f>
        <v>45664</v>
      </c>
      <c r="I6" s="81"/>
      <c r="J6" s="80"/>
      <c r="K6" s="80">
        <f>H6+1</f>
        <v>45665</v>
      </c>
      <c r="L6" s="81"/>
      <c r="M6" s="80"/>
      <c r="N6" s="80">
        <f>K6+1</f>
        <v>45666</v>
      </c>
      <c r="O6" s="81"/>
      <c r="P6" s="80"/>
      <c r="Q6" s="80">
        <f>N6+1</f>
        <v>45667</v>
      </c>
      <c r="R6" s="81"/>
      <c r="S6" s="80"/>
      <c r="T6" s="80">
        <f>Q6+1</f>
        <v>45668</v>
      </c>
      <c r="U6" s="81"/>
      <c r="V6" s="82" t="s">
        <v>50</v>
      </c>
      <c r="W6" s="82">
        <f>W2+1</f>
        <v>2</v>
      </c>
      <c r="X6" s="100"/>
      <c r="Y6" s="171"/>
    </row>
    <row r="7" spans="1:25" ht="15.75" customHeight="1" x14ac:dyDescent="0.2">
      <c r="A7" s="84" t="s">
        <v>52</v>
      </c>
      <c r="B7" s="85"/>
      <c r="C7" s="86"/>
      <c r="D7" s="84" t="s">
        <v>52</v>
      </c>
      <c r="E7" s="85"/>
      <c r="F7" s="86"/>
      <c r="G7" s="84" t="s">
        <v>52</v>
      </c>
      <c r="H7" s="85"/>
      <c r="I7" s="86"/>
      <c r="J7" s="84" t="s">
        <v>52</v>
      </c>
      <c r="K7" s="85"/>
      <c r="L7" s="86"/>
      <c r="M7" s="84" t="s">
        <v>52</v>
      </c>
      <c r="N7" s="85"/>
      <c r="O7" s="86"/>
      <c r="P7" s="84" t="s">
        <v>52</v>
      </c>
      <c r="Q7" s="85"/>
      <c r="R7" s="86"/>
      <c r="S7" s="84" t="s">
        <v>52</v>
      </c>
      <c r="T7" s="85"/>
      <c r="U7" s="86"/>
      <c r="V7" s="88" t="s">
        <v>52</v>
      </c>
      <c r="W7" s="89">
        <f t="shared" ref="W7:W9" si="2">SUM(B7,E7,H7,K7,N7,Q7,T7)</f>
        <v>0</v>
      </c>
      <c r="X7" s="90">
        <f t="shared" ref="X7:X9" si="3">W7+X3</f>
        <v>0</v>
      </c>
      <c r="Y7" s="171"/>
    </row>
    <row r="8" spans="1:25" ht="15.75" customHeight="1" x14ac:dyDescent="0.2">
      <c r="A8" s="84" t="s">
        <v>53</v>
      </c>
      <c r="B8" s="91"/>
      <c r="C8" s="92"/>
      <c r="D8" s="84" t="s">
        <v>53</v>
      </c>
      <c r="E8" s="91"/>
      <c r="F8" s="92"/>
      <c r="G8" s="84" t="s">
        <v>53</v>
      </c>
      <c r="H8" s="91"/>
      <c r="I8" s="92"/>
      <c r="J8" s="84" t="s">
        <v>53</v>
      </c>
      <c r="K8" s="91"/>
      <c r="L8" s="92"/>
      <c r="M8" s="84" t="s">
        <v>53</v>
      </c>
      <c r="N8" s="91"/>
      <c r="O8" s="92"/>
      <c r="P8" s="84" t="s">
        <v>53</v>
      </c>
      <c r="Q8" s="91"/>
      <c r="R8" s="92"/>
      <c r="S8" s="84" t="s">
        <v>53</v>
      </c>
      <c r="T8" s="91"/>
      <c r="U8" s="92"/>
      <c r="V8" s="88" t="s">
        <v>53</v>
      </c>
      <c r="W8" s="93">
        <f t="shared" si="2"/>
        <v>0</v>
      </c>
      <c r="X8" s="94">
        <f t="shared" si="3"/>
        <v>0</v>
      </c>
      <c r="Y8" s="171"/>
    </row>
    <row r="9" spans="1:25" ht="15.75" customHeight="1" x14ac:dyDescent="0.2">
      <c r="A9" s="84" t="s">
        <v>54</v>
      </c>
      <c r="B9" s="95"/>
      <c r="C9" s="96" t="s">
        <v>55</v>
      </c>
      <c r="D9" s="84" t="s">
        <v>54</v>
      </c>
      <c r="E9" s="95"/>
      <c r="F9" s="96" t="s">
        <v>55</v>
      </c>
      <c r="G9" s="84" t="s">
        <v>54</v>
      </c>
      <c r="H9" s="95"/>
      <c r="I9" s="96" t="s">
        <v>55</v>
      </c>
      <c r="J9" s="84" t="s">
        <v>54</v>
      </c>
      <c r="K9" s="95"/>
      <c r="L9" s="96" t="s">
        <v>55</v>
      </c>
      <c r="M9" s="84" t="s">
        <v>54</v>
      </c>
      <c r="N9" s="95"/>
      <c r="O9" s="96" t="s">
        <v>55</v>
      </c>
      <c r="P9" s="84" t="s">
        <v>54</v>
      </c>
      <c r="Q9" s="95"/>
      <c r="R9" s="96" t="s">
        <v>55</v>
      </c>
      <c r="S9" s="84" t="s">
        <v>54</v>
      </c>
      <c r="T9" s="95"/>
      <c r="U9" s="96" t="s">
        <v>55</v>
      </c>
      <c r="V9" s="88" t="s">
        <v>56</v>
      </c>
      <c r="W9" s="98">
        <f t="shared" si="2"/>
        <v>0</v>
      </c>
      <c r="X9" s="99">
        <f t="shared" si="3"/>
        <v>0</v>
      </c>
      <c r="Y9" s="171"/>
    </row>
    <row r="10" spans="1:25" x14ac:dyDescent="0.25">
      <c r="A10" s="79"/>
      <c r="B10" s="80">
        <f>T6+1</f>
        <v>45669</v>
      </c>
      <c r="C10" s="81"/>
      <c r="D10" s="80"/>
      <c r="E10" s="80">
        <f>B10+1</f>
        <v>45670</v>
      </c>
      <c r="F10" s="81"/>
      <c r="G10" s="80"/>
      <c r="H10" s="80">
        <f>E10+1</f>
        <v>45671</v>
      </c>
      <c r="I10" s="81"/>
      <c r="J10" s="80"/>
      <c r="K10" s="80">
        <f>H10+1</f>
        <v>45672</v>
      </c>
      <c r="L10" s="81"/>
      <c r="M10" s="80"/>
      <c r="N10" s="80">
        <f>K10+1</f>
        <v>45673</v>
      </c>
      <c r="O10" s="81"/>
      <c r="P10" s="80"/>
      <c r="Q10" s="80">
        <f>N10+1</f>
        <v>45674</v>
      </c>
      <c r="R10" s="81"/>
      <c r="S10" s="80"/>
      <c r="T10" s="80">
        <f>Q10+1</f>
        <v>45675</v>
      </c>
      <c r="U10" s="81"/>
      <c r="V10" s="82" t="s">
        <v>50</v>
      </c>
      <c r="W10" s="82">
        <f>W6+1</f>
        <v>3</v>
      </c>
      <c r="X10" s="100"/>
      <c r="Y10" s="171"/>
    </row>
    <row r="11" spans="1:25" ht="15.75" customHeight="1" x14ac:dyDescent="0.2">
      <c r="A11" s="84" t="s">
        <v>52</v>
      </c>
      <c r="B11" s="85"/>
      <c r="C11" s="86"/>
      <c r="D11" s="84" t="s">
        <v>52</v>
      </c>
      <c r="E11" s="85"/>
      <c r="F11" s="86"/>
      <c r="G11" s="84" t="s">
        <v>52</v>
      </c>
      <c r="H11" s="85"/>
      <c r="I11" s="86"/>
      <c r="J11" s="84" t="s">
        <v>52</v>
      </c>
      <c r="K11" s="85"/>
      <c r="L11" s="86"/>
      <c r="M11" s="84" t="s">
        <v>52</v>
      </c>
      <c r="N11" s="85"/>
      <c r="O11" s="86"/>
      <c r="P11" s="84" t="s">
        <v>52</v>
      </c>
      <c r="Q11" s="85"/>
      <c r="R11" s="86"/>
      <c r="S11" s="84" t="s">
        <v>52</v>
      </c>
      <c r="T11" s="85"/>
      <c r="U11" s="86"/>
      <c r="V11" s="88" t="s">
        <v>52</v>
      </c>
      <c r="W11" s="89">
        <f t="shared" ref="W11:W13" si="4">SUM(B11,E11,H11,K11,N11,Q11,T11)</f>
        <v>0</v>
      </c>
      <c r="X11" s="90">
        <f t="shared" ref="X11:X13" si="5">W11+X7</f>
        <v>0</v>
      </c>
      <c r="Y11" s="171"/>
    </row>
    <row r="12" spans="1:25" ht="15.75" customHeight="1" x14ac:dyDescent="0.2">
      <c r="A12" s="84" t="s">
        <v>53</v>
      </c>
      <c r="B12" s="91"/>
      <c r="C12" s="92"/>
      <c r="D12" s="84" t="s">
        <v>53</v>
      </c>
      <c r="E12" s="91"/>
      <c r="F12" s="92"/>
      <c r="G12" s="84" t="s">
        <v>53</v>
      </c>
      <c r="H12" s="91"/>
      <c r="I12" s="92"/>
      <c r="J12" s="84" t="s">
        <v>53</v>
      </c>
      <c r="K12" s="91"/>
      <c r="L12" s="92"/>
      <c r="M12" s="84" t="s">
        <v>53</v>
      </c>
      <c r="N12" s="91"/>
      <c r="O12" s="92"/>
      <c r="P12" s="84" t="s">
        <v>53</v>
      </c>
      <c r="Q12" s="91"/>
      <c r="R12" s="92"/>
      <c r="S12" s="84" t="s">
        <v>53</v>
      </c>
      <c r="T12" s="91"/>
      <c r="U12" s="92"/>
      <c r="V12" s="88" t="s">
        <v>53</v>
      </c>
      <c r="W12" s="93">
        <f t="shared" si="4"/>
        <v>0</v>
      </c>
      <c r="X12" s="94">
        <f t="shared" si="5"/>
        <v>0</v>
      </c>
      <c r="Y12" s="171"/>
    </row>
    <row r="13" spans="1:25" ht="15.75" customHeight="1" x14ac:dyDescent="0.2">
      <c r="A13" s="84" t="s">
        <v>54</v>
      </c>
      <c r="B13" s="95"/>
      <c r="C13" s="96" t="s">
        <v>55</v>
      </c>
      <c r="D13" s="84" t="s">
        <v>54</v>
      </c>
      <c r="E13" s="95"/>
      <c r="F13" s="96" t="s">
        <v>55</v>
      </c>
      <c r="G13" s="84" t="s">
        <v>54</v>
      </c>
      <c r="H13" s="95"/>
      <c r="I13" s="96" t="s">
        <v>55</v>
      </c>
      <c r="J13" s="84" t="s">
        <v>54</v>
      </c>
      <c r="K13" s="95"/>
      <c r="L13" s="96" t="s">
        <v>55</v>
      </c>
      <c r="M13" s="84" t="s">
        <v>54</v>
      </c>
      <c r="N13" s="95"/>
      <c r="O13" s="96" t="s">
        <v>55</v>
      </c>
      <c r="P13" s="84" t="s">
        <v>54</v>
      </c>
      <c r="Q13" s="95"/>
      <c r="R13" s="96" t="s">
        <v>55</v>
      </c>
      <c r="S13" s="84" t="s">
        <v>54</v>
      </c>
      <c r="T13" s="95"/>
      <c r="U13" s="96" t="s">
        <v>55</v>
      </c>
      <c r="V13" s="88" t="s">
        <v>56</v>
      </c>
      <c r="W13" s="98">
        <f t="shared" si="4"/>
        <v>0</v>
      </c>
      <c r="X13" s="99">
        <f t="shared" si="5"/>
        <v>0</v>
      </c>
      <c r="Y13" s="171"/>
    </row>
    <row r="14" spans="1:25" x14ac:dyDescent="0.25">
      <c r="A14" s="79"/>
      <c r="B14" s="80">
        <f>T10+1</f>
        <v>45676</v>
      </c>
      <c r="C14" s="81"/>
      <c r="D14" s="80"/>
      <c r="E14" s="80">
        <f>B14+1</f>
        <v>45677</v>
      </c>
      <c r="F14" s="81"/>
      <c r="G14" s="80"/>
      <c r="H14" s="80">
        <f>E14+1</f>
        <v>45678</v>
      </c>
      <c r="I14" s="81"/>
      <c r="J14" s="80"/>
      <c r="K14" s="80">
        <f>H14+1</f>
        <v>45679</v>
      </c>
      <c r="L14" s="81"/>
      <c r="M14" s="80"/>
      <c r="N14" s="80">
        <f>K14+1</f>
        <v>45680</v>
      </c>
      <c r="O14" s="81"/>
      <c r="P14" s="80"/>
      <c r="Q14" s="80">
        <f>N14+1</f>
        <v>45681</v>
      </c>
      <c r="R14" s="81"/>
      <c r="S14" s="80"/>
      <c r="T14" s="80">
        <f>Q14+1</f>
        <v>45682</v>
      </c>
      <c r="U14" s="81"/>
      <c r="V14" s="82" t="s">
        <v>50</v>
      </c>
      <c r="W14" s="82">
        <f>W10+1</f>
        <v>4</v>
      </c>
      <c r="X14" s="100"/>
      <c r="Y14" s="171"/>
    </row>
    <row r="15" spans="1:25" ht="15.75" customHeight="1" x14ac:dyDescent="0.2">
      <c r="A15" s="84" t="s">
        <v>52</v>
      </c>
      <c r="B15" s="85"/>
      <c r="C15" s="86"/>
      <c r="D15" s="84" t="s">
        <v>52</v>
      </c>
      <c r="E15" s="85"/>
      <c r="F15" s="86"/>
      <c r="G15" s="84" t="s">
        <v>52</v>
      </c>
      <c r="H15" s="85"/>
      <c r="I15" s="86"/>
      <c r="J15" s="84" t="s">
        <v>52</v>
      </c>
      <c r="K15" s="85"/>
      <c r="L15" s="86"/>
      <c r="M15" s="84" t="s">
        <v>52</v>
      </c>
      <c r="N15" s="85"/>
      <c r="O15" s="86"/>
      <c r="P15" s="84" t="s">
        <v>52</v>
      </c>
      <c r="Q15" s="85"/>
      <c r="R15" s="86"/>
      <c r="S15" s="84" t="s">
        <v>52</v>
      </c>
      <c r="T15" s="85"/>
      <c r="U15" s="86"/>
      <c r="V15" s="88" t="s">
        <v>52</v>
      </c>
      <c r="W15" s="89">
        <f t="shared" ref="W15:W17" si="6">SUM(B15,E15,H15,K15,N15,Q15,T15)</f>
        <v>0</v>
      </c>
      <c r="X15" s="90">
        <f t="shared" ref="X15:X17" si="7">W15+X11</f>
        <v>0</v>
      </c>
    </row>
    <row r="16" spans="1:25" ht="15.75" customHeight="1" x14ac:dyDescent="0.2">
      <c r="A16" s="84" t="s">
        <v>53</v>
      </c>
      <c r="B16" s="91"/>
      <c r="C16" s="92"/>
      <c r="D16" s="84" t="s">
        <v>53</v>
      </c>
      <c r="E16" s="91"/>
      <c r="F16" s="92"/>
      <c r="G16" s="84" t="s">
        <v>53</v>
      </c>
      <c r="H16" s="91"/>
      <c r="I16" s="92"/>
      <c r="J16" s="84" t="s">
        <v>53</v>
      </c>
      <c r="K16" s="91"/>
      <c r="L16" s="92"/>
      <c r="M16" s="84" t="s">
        <v>53</v>
      </c>
      <c r="N16" s="91"/>
      <c r="O16" s="92"/>
      <c r="P16" s="84" t="s">
        <v>53</v>
      </c>
      <c r="Q16" s="91"/>
      <c r="R16" s="92"/>
      <c r="S16" s="84" t="s">
        <v>53</v>
      </c>
      <c r="T16" s="91"/>
      <c r="U16" s="92"/>
      <c r="V16" s="88" t="s">
        <v>53</v>
      </c>
      <c r="W16" s="93">
        <f t="shared" si="6"/>
        <v>0</v>
      </c>
      <c r="X16" s="94">
        <f t="shared" si="7"/>
        <v>0</v>
      </c>
    </row>
    <row r="17" spans="1:24" ht="15.75" customHeight="1" x14ac:dyDescent="0.2">
      <c r="A17" s="84" t="s">
        <v>54</v>
      </c>
      <c r="B17" s="95"/>
      <c r="C17" s="96" t="s">
        <v>55</v>
      </c>
      <c r="D17" s="84" t="s">
        <v>54</v>
      </c>
      <c r="E17" s="95"/>
      <c r="F17" s="96" t="s">
        <v>55</v>
      </c>
      <c r="G17" s="84" t="s">
        <v>54</v>
      </c>
      <c r="H17" s="95"/>
      <c r="I17" s="96" t="s">
        <v>55</v>
      </c>
      <c r="J17" s="84" t="s">
        <v>54</v>
      </c>
      <c r="K17" s="95"/>
      <c r="L17" s="96" t="s">
        <v>55</v>
      </c>
      <c r="M17" s="84" t="s">
        <v>54</v>
      </c>
      <c r="N17" s="95"/>
      <c r="O17" s="96" t="s">
        <v>55</v>
      </c>
      <c r="P17" s="84" t="s">
        <v>54</v>
      </c>
      <c r="Q17" s="95"/>
      <c r="R17" s="96" t="s">
        <v>55</v>
      </c>
      <c r="S17" s="84" t="s">
        <v>54</v>
      </c>
      <c r="T17" s="95"/>
      <c r="U17" s="96" t="s">
        <v>55</v>
      </c>
      <c r="V17" s="88" t="s">
        <v>56</v>
      </c>
      <c r="W17" s="98">
        <f t="shared" si="6"/>
        <v>0</v>
      </c>
      <c r="X17" s="99">
        <f t="shared" si="7"/>
        <v>0</v>
      </c>
    </row>
    <row r="18" spans="1:24" x14ac:dyDescent="0.25">
      <c r="A18" s="79"/>
      <c r="B18" s="80">
        <f>T14+1</f>
        <v>45683</v>
      </c>
      <c r="C18" s="81"/>
      <c r="D18" s="80"/>
      <c r="E18" s="80">
        <f>B18+1</f>
        <v>45684</v>
      </c>
      <c r="F18" s="81"/>
      <c r="G18" s="80"/>
      <c r="H18" s="80">
        <f>E18+1</f>
        <v>45685</v>
      </c>
      <c r="I18" s="81"/>
      <c r="J18" s="80"/>
      <c r="K18" s="80">
        <f>H18+1</f>
        <v>45686</v>
      </c>
      <c r="L18" s="81"/>
      <c r="M18" s="80"/>
      <c r="N18" s="80">
        <f>K18+1</f>
        <v>45687</v>
      </c>
      <c r="O18" s="81"/>
      <c r="P18" s="80"/>
      <c r="Q18" s="80">
        <f>N18+1</f>
        <v>45688</v>
      </c>
      <c r="R18" s="81"/>
      <c r="S18" s="80"/>
      <c r="T18" s="80">
        <f>Q18+1</f>
        <v>45689</v>
      </c>
      <c r="U18" s="81"/>
      <c r="V18" s="82" t="s">
        <v>50</v>
      </c>
      <c r="W18" s="82">
        <f>W14+1</f>
        <v>5</v>
      </c>
      <c r="X18" s="100"/>
    </row>
    <row r="19" spans="1:24" ht="15.75" customHeight="1" x14ac:dyDescent="0.2">
      <c r="A19" s="84" t="s">
        <v>52</v>
      </c>
      <c r="B19" s="85"/>
      <c r="C19" s="86"/>
      <c r="D19" s="84" t="s">
        <v>52</v>
      </c>
      <c r="E19" s="85"/>
      <c r="F19" s="86"/>
      <c r="G19" s="84" t="s">
        <v>52</v>
      </c>
      <c r="H19" s="85"/>
      <c r="I19" s="86"/>
      <c r="J19" s="84" t="s">
        <v>52</v>
      </c>
      <c r="K19" s="85"/>
      <c r="L19" s="86"/>
      <c r="M19" s="84" t="s">
        <v>52</v>
      </c>
      <c r="N19" s="85"/>
      <c r="O19" s="86"/>
      <c r="P19" s="84" t="s">
        <v>52</v>
      </c>
      <c r="Q19" s="85"/>
      <c r="R19" s="86"/>
      <c r="S19" s="84" t="s">
        <v>52</v>
      </c>
      <c r="T19" s="85"/>
      <c r="U19" s="86"/>
      <c r="V19" s="88" t="s">
        <v>52</v>
      </c>
      <c r="W19" s="89">
        <f t="shared" ref="W19:W21" si="8">SUM(B19,E19,H19,K19,N19,Q19,T19)</f>
        <v>0</v>
      </c>
      <c r="X19" s="90">
        <f t="shared" ref="X19:X21" si="9">W19+X15</f>
        <v>0</v>
      </c>
    </row>
    <row r="20" spans="1:24" ht="15.75" customHeight="1" x14ac:dyDescent="0.2">
      <c r="A20" s="84" t="s">
        <v>53</v>
      </c>
      <c r="B20" s="91"/>
      <c r="C20" s="92"/>
      <c r="D20" s="84" t="s">
        <v>53</v>
      </c>
      <c r="E20" s="91"/>
      <c r="F20" s="92"/>
      <c r="G20" s="84" t="s">
        <v>53</v>
      </c>
      <c r="H20" s="91"/>
      <c r="I20" s="92"/>
      <c r="J20" s="84" t="s">
        <v>53</v>
      </c>
      <c r="K20" s="91"/>
      <c r="L20" s="92"/>
      <c r="M20" s="84" t="s">
        <v>53</v>
      </c>
      <c r="N20" s="91"/>
      <c r="O20" s="92"/>
      <c r="P20" s="84" t="s">
        <v>53</v>
      </c>
      <c r="Q20" s="91"/>
      <c r="R20" s="92"/>
      <c r="S20" s="84" t="s">
        <v>53</v>
      </c>
      <c r="T20" s="91"/>
      <c r="U20" s="92"/>
      <c r="V20" s="88" t="s">
        <v>53</v>
      </c>
      <c r="W20" s="93">
        <f t="shared" si="8"/>
        <v>0</v>
      </c>
      <c r="X20" s="94">
        <f t="shared" si="9"/>
        <v>0</v>
      </c>
    </row>
    <row r="21" spans="1:24" ht="15.75" customHeight="1" x14ac:dyDescent="0.2">
      <c r="A21" s="84" t="s">
        <v>54</v>
      </c>
      <c r="B21" s="95"/>
      <c r="C21" s="96" t="s">
        <v>55</v>
      </c>
      <c r="D21" s="84" t="s">
        <v>54</v>
      </c>
      <c r="E21" s="95"/>
      <c r="F21" s="96" t="s">
        <v>55</v>
      </c>
      <c r="G21" s="84" t="s">
        <v>54</v>
      </c>
      <c r="H21" s="95"/>
      <c r="I21" s="96" t="s">
        <v>55</v>
      </c>
      <c r="J21" s="84" t="s">
        <v>54</v>
      </c>
      <c r="K21" s="95"/>
      <c r="L21" s="96" t="s">
        <v>55</v>
      </c>
      <c r="M21" s="84" t="s">
        <v>54</v>
      </c>
      <c r="N21" s="95"/>
      <c r="O21" s="96" t="s">
        <v>55</v>
      </c>
      <c r="P21" s="84" t="s">
        <v>54</v>
      </c>
      <c r="Q21" s="95"/>
      <c r="R21" s="96" t="s">
        <v>55</v>
      </c>
      <c r="S21" s="84" t="s">
        <v>54</v>
      </c>
      <c r="T21" s="95"/>
      <c r="U21" s="96" t="s">
        <v>55</v>
      </c>
      <c r="V21" s="88" t="s">
        <v>56</v>
      </c>
      <c r="W21" s="98">
        <f t="shared" si="8"/>
        <v>0</v>
      </c>
      <c r="X21" s="99">
        <f t="shared" si="9"/>
        <v>0</v>
      </c>
    </row>
    <row r="22" spans="1:24" x14ac:dyDescent="0.25">
      <c r="A22" s="79"/>
      <c r="B22" s="80">
        <f>T18+1</f>
        <v>45690</v>
      </c>
      <c r="C22" s="81"/>
      <c r="D22" s="80"/>
      <c r="E22" s="80">
        <f>B22+1</f>
        <v>45691</v>
      </c>
      <c r="F22" s="81"/>
      <c r="G22" s="80"/>
      <c r="H22" s="80">
        <f>E22+1</f>
        <v>45692</v>
      </c>
      <c r="I22" s="81"/>
      <c r="J22" s="80"/>
      <c r="K22" s="80">
        <f>H22+1</f>
        <v>45693</v>
      </c>
      <c r="L22" s="81"/>
      <c r="M22" s="80"/>
      <c r="N22" s="80">
        <f>K22+1</f>
        <v>45694</v>
      </c>
      <c r="O22" s="81"/>
      <c r="P22" s="80"/>
      <c r="Q22" s="80">
        <f>N22+1</f>
        <v>45695</v>
      </c>
      <c r="R22" s="81"/>
      <c r="S22" s="80"/>
      <c r="T22" s="80">
        <f>Q22+1</f>
        <v>45696</v>
      </c>
      <c r="U22" s="81"/>
      <c r="V22" s="82" t="s">
        <v>50</v>
      </c>
      <c r="W22" s="82">
        <f>W18+1</f>
        <v>6</v>
      </c>
      <c r="X22" s="100"/>
    </row>
    <row r="23" spans="1:24" ht="15.75" customHeight="1" x14ac:dyDescent="0.2">
      <c r="A23" s="84" t="s">
        <v>52</v>
      </c>
      <c r="B23" s="85"/>
      <c r="C23" s="86"/>
      <c r="D23" s="84" t="s">
        <v>52</v>
      </c>
      <c r="E23" s="85"/>
      <c r="F23" s="86"/>
      <c r="G23" s="84" t="s">
        <v>52</v>
      </c>
      <c r="H23" s="85"/>
      <c r="I23" s="86"/>
      <c r="J23" s="84" t="s">
        <v>52</v>
      </c>
      <c r="K23" s="85"/>
      <c r="L23" s="86"/>
      <c r="M23" s="84" t="s">
        <v>52</v>
      </c>
      <c r="N23" s="85"/>
      <c r="O23" s="86"/>
      <c r="P23" s="84" t="s">
        <v>52</v>
      </c>
      <c r="Q23" s="85"/>
      <c r="R23" s="86"/>
      <c r="S23" s="84" t="s">
        <v>52</v>
      </c>
      <c r="T23" s="85"/>
      <c r="U23" s="86"/>
      <c r="V23" s="88" t="s">
        <v>52</v>
      </c>
      <c r="W23" s="89">
        <f t="shared" ref="W23:W25" si="10">SUM(B23,E23,H23,K23,N23,Q23,T23)</f>
        <v>0</v>
      </c>
      <c r="X23" s="90">
        <f t="shared" ref="X23:X25" si="11">W23+X19</f>
        <v>0</v>
      </c>
    </row>
    <row r="24" spans="1:24" ht="15.75" customHeight="1" x14ac:dyDescent="0.2">
      <c r="A24" s="84" t="s">
        <v>53</v>
      </c>
      <c r="B24" s="91"/>
      <c r="C24" s="92"/>
      <c r="D24" s="84" t="s">
        <v>53</v>
      </c>
      <c r="E24" s="91"/>
      <c r="F24" s="92"/>
      <c r="G24" s="84" t="s">
        <v>53</v>
      </c>
      <c r="H24" s="91"/>
      <c r="I24" s="92"/>
      <c r="J24" s="84" t="s">
        <v>53</v>
      </c>
      <c r="K24" s="91"/>
      <c r="L24" s="92"/>
      <c r="M24" s="84" t="s">
        <v>53</v>
      </c>
      <c r="N24" s="91"/>
      <c r="O24" s="92"/>
      <c r="P24" s="84" t="s">
        <v>53</v>
      </c>
      <c r="Q24" s="91"/>
      <c r="R24" s="92"/>
      <c r="S24" s="84" t="s">
        <v>53</v>
      </c>
      <c r="T24" s="91"/>
      <c r="U24" s="92"/>
      <c r="V24" s="88" t="s">
        <v>53</v>
      </c>
      <c r="W24" s="93">
        <f t="shared" si="10"/>
        <v>0</v>
      </c>
      <c r="X24" s="94">
        <f t="shared" si="11"/>
        <v>0</v>
      </c>
    </row>
    <row r="25" spans="1:24" ht="15.75" customHeight="1" x14ac:dyDescent="0.2">
      <c r="A25" s="84" t="s">
        <v>54</v>
      </c>
      <c r="B25" s="95"/>
      <c r="C25" s="96" t="s">
        <v>55</v>
      </c>
      <c r="D25" s="84" t="s">
        <v>54</v>
      </c>
      <c r="E25" s="95"/>
      <c r="F25" s="96" t="s">
        <v>55</v>
      </c>
      <c r="G25" s="84" t="s">
        <v>54</v>
      </c>
      <c r="H25" s="95"/>
      <c r="I25" s="96" t="s">
        <v>55</v>
      </c>
      <c r="J25" s="84" t="s">
        <v>54</v>
      </c>
      <c r="K25" s="95"/>
      <c r="L25" s="96" t="s">
        <v>55</v>
      </c>
      <c r="M25" s="84" t="s">
        <v>54</v>
      </c>
      <c r="N25" s="95"/>
      <c r="O25" s="96" t="s">
        <v>55</v>
      </c>
      <c r="P25" s="84" t="s">
        <v>54</v>
      </c>
      <c r="Q25" s="95"/>
      <c r="R25" s="96" t="s">
        <v>55</v>
      </c>
      <c r="S25" s="84" t="s">
        <v>54</v>
      </c>
      <c r="T25" s="95"/>
      <c r="U25" s="96" t="s">
        <v>55</v>
      </c>
      <c r="V25" s="88" t="s">
        <v>56</v>
      </c>
      <c r="W25" s="98">
        <f t="shared" si="10"/>
        <v>0</v>
      </c>
      <c r="X25" s="99">
        <f t="shared" si="11"/>
        <v>0</v>
      </c>
    </row>
    <row r="26" spans="1:24" x14ac:dyDescent="0.25">
      <c r="A26" s="79"/>
      <c r="B26" s="80">
        <f>T22+1</f>
        <v>45697</v>
      </c>
      <c r="C26" s="81"/>
      <c r="D26" s="80"/>
      <c r="E26" s="80">
        <f>B26+1</f>
        <v>45698</v>
      </c>
      <c r="F26" s="81"/>
      <c r="G26" s="80"/>
      <c r="H26" s="80">
        <f>E26+1</f>
        <v>45699</v>
      </c>
      <c r="I26" s="81"/>
      <c r="J26" s="80"/>
      <c r="K26" s="80">
        <f>H26+1</f>
        <v>45700</v>
      </c>
      <c r="L26" s="81"/>
      <c r="M26" s="80"/>
      <c r="N26" s="80">
        <f>K26+1</f>
        <v>45701</v>
      </c>
      <c r="O26" s="81"/>
      <c r="P26" s="80"/>
      <c r="Q26" s="80">
        <f>N26+1</f>
        <v>45702</v>
      </c>
      <c r="R26" s="81"/>
      <c r="S26" s="80"/>
      <c r="T26" s="80">
        <f>Q26+1</f>
        <v>45703</v>
      </c>
      <c r="U26" s="81"/>
      <c r="V26" s="82" t="s">
        <v>50</v>
      </c>
      <c r="W26" s="82">
        <f>W22+1</f>
        <v>7</v>
      </c>
      <c r="X26" s="100"/>
    </row>
    <row r="27" spans="1:24" ht="15.75" customHeight="1" x14ac:dyDescent="0.2">
      <c r="A27" s="84" t="s">
        <v>52</v>
      </c>
      <c r="B27" s="85"/>
      <c r="C27" s="86"/>
      <c r="D27" s="84" t="s">
        <v>52</v>
      </c>
      <c r="E27" s="85"/>
      <c r="F27" s="86"/>
      <c r="G27" s="84" t="s">
        <v>52</v>
      </c>
      <c r="H27" s="85"/>
      <c r="I27" s="86"/>
      <c r="J27" s="84" t="s">
        <v>52</v>
      </c>
      <c r="K27" s="85"/>
      <c r="L27" s="86"/>
      <c r="M27" s="84" t="s">
        <v>52</v>
      </c>
      <c r="N27" s="85"/>
      <c r="O27" s="86"/>
      <c r="P27" s="84" t="s">
        <v>52</v>
      </c>
      <c r="Q27" s="85"/>
      <c r="R27" s="86"/>
      <c r="S27" s="84" t="s">
        <v>52</v>
      </c>
      <c r="T27" s="85"/>
      <c r="U27" s="86"/>
      <c r="V27" s="88" t="s">
        <v>52</v>
      </c>
      <c r="W27" s="89">
        <f t="shared" ref="W27:W29" si="12">SUM(B27,E27,H27,K27,N27,Q27,T27)</f>
        <v>0</v>
      </c>
      <c r="X27" s="90">
        <f t="shared" ref="X27:X29" si="13">W27+X23</f>
        <v>0</v>
      </c>
    </row>
    <row r="28" spans="1:24" ht="15.75" customHeight="1" x14ac:dyDescent="0.2">
      <c r="A28" s="84" t="s">
        <v>53</v>
      </c>
      <c r="B28" s="91"/>
      <c r="C28" s="92"/>
      <c r="D28" s="84" t="s">
        <v>53</v>
      </c>
      <c r="E28" s="91"/>
      <c r="F28" s="92"/>
      <c r="G28" s="84" t="s">
        <v>53</v>
      </c>
      <c r="H28" s="91"/>
      <c r="I28" s="92"/>
      <c r="J28" s="84" t="s">
        <v>53</v>
      </c>
      <c r="K28" s="91"/>
      <c r="L28" s="92"/>
      <c r="M28" s="84" t="s">
        <v>53</v>
      </c>
      <c r="N28" s="91"/>
      <c r="O28" s="92"/>
      <c r="P28" s="84" t="s">
        <v>53</v>
      </c>
      <c r="Q28" s="91"/>
      <c r="R28" s="92"/>
      <c r="S28" s="84" t="s">
        <v>53</v>
      </c>
      <c r="T28" s="91"/>
      <c r="U28" s="92"/>
      <c r="V28" s="88" t="s">
        <v>53</v>
      </c>
      <c r="W28" s="93">
        <f t="shared" si="12"/>
        <v>0</v>
      </c>
      <c r="X28" s="94">
        <f t="shared" si="13"/>
        <v>0</v>
      </c>
    </row>
    <row r="29" spans="1:24" ht="15.75" customHeight="1" x14ac:dyDescent="0.2">
      <c r="A29" s="84" t="s">
        <v>54</v>
      </c>
      <c r="B29" s="95"/>
      <c r="C29" s="96" t="s">
        <v>55</v>
      </c>
      <c r="D29" s="84" t="s">
        <v>54</v>
      </c>
      <c r="E29" s="95"/>
      <c r="F29" s="96" t="s">
        <v>55</v>
      </c>
      <c r="G29" s="84" t="s">
        <v>54</v>
      </c>
      <c r="H29" s="95"/>
      <c r="I29" s="96" t="s">
        <v>55</v>
      </c>
      <c r="J29" s="84" t="s">
        <v>54</v>
      </c>
      <c r="K29" s="95"/>
      <c r="L29" s="96" t="s">
        <v>55</v>
      </c>
      <c r="M29" s="84" t="s">
        <v>54</v>
      </c>
      <c r="N29" s="95"/>
      <c r="O29" s="96" t="s">
        <v>55</v>
      </c>
      <c r="P29" s="84" t="s">
        <v>54</v>
      </c>
      <c r="Q29" s="95"/>
      <c r="R29" s="96" t="s">
        <v>55</v>
      </c>
      <c r="S29" s="84" t="s">
        <v>54</v>
      </c>
      <c r="T29" s="95"/>
      <c r="U29" s="96" t="s">
        <v>55</v>
      </c>
      <c r="V29" s="88" t="s">
        <v>56</v>
      </c>
      <c r="W29" s="98">
        <f t="shared" si="12"/>
        <v>0</v>
      </c>
      <c r="X29" s="99">
        <f t="shared" si="13"/>
        <v>0</v>
      </c>
    </row>
    <row r="30" spans="1:24" x14ac:dyDescent="0.25">
      <c r="A30" s="79"/>
      <c r="B30" s="80">
        <f>T26+1</f>
        <v>45704</v>
      </c>
      <c r="C30" s="81"/>
      <c r="D30" s="80"/>
      <c r="E30" s="80">
        <f>B30+1</f>
        <v>45705</v>
      </c>
      <c r="F30" s="81"/>
      <c r="G30" s="80"/>
      <c r="H30" s="80">
        <f>E30+1</f>
        <v>45706</v>
      </c>
      <c r="I30" s="81"/>
      <c r="J30" s="80"/>
      <c r="K30" s="80">
        <f>H30+1</f>
        <v>45707</v>
      </c>
      <c r="L30" s="81"/>
      <c r="M30" s="80"/>
      <c r="N30" s="80">
        <f>K30+1</f>
        <v>45708</v>
      </c>
      <c r="O30" s="81"/>
      <c r="P30" s="80"/>
      <c r="Q30" s="80">
        <f>N30+1</f>
        <v>45709</v>
      </c>
      <c r="R30" s="81"/>
      <c r="S30" s="80"/>
      <c r="T30" s="80">
        <f>Q30+1</f>
        <v>45710</v>
      </c>
      <c r="U30" s="81"/>
      <c r="V30" s="82" t="s">
        <v>50</v>
      </c>
      <c r="W30" s="82">
        <f>W26+1</f>
        <v>8</v>
      </c>
      <c r="X30" s="100"/>
    </row>
    <row r="31" spans="1:24" ht="15.75" customHeight="1" x14ac:dyDescent="0.2">
      <c r="A31" s="84" t="s">
        <v>52</v>
      </c>
      <c r="B31" s="85"/>
      <c r="C31" s="86"/>
      <c r="D31" s="84" t="s">
        <v>52</v>
      </c>
      <c r="E31" s="85"/>
      <c r="F31" s="86"/>
      <c r="G31" s="84" t="s">
        <v>52</v>
      </c>
      <c r="H31" s="85"/>
      <c r="I31" s="86"/>
      <c r="J31" s="84" t="s">
        <v>52</v>
      </c>
      <c r="K31" s="85"/>
      <c r="L31" s="86"/>
      <c r="M31" s="84" t="s">
        <v>52</v>
      </c>
      <c r="N31" s="85"/>
      <c r="O31" s="86"/>
      <c r="P31" s="84" t="s">
        <v>52</v>
      </c>
      <c r="Q31" s="85"/>
      <c r="R31" s="86"/>
      <c r="S31" s="84" t="s">
        <v>52</v>
      </c>
      <c r="T31" s="85"/>
      <c r="U31" s="86"/>
      <c r="V31" s="88" t="s">
        <v>52</v>
      </c>
      <c r="W31" s="89">
        <f t="shared" ref="W31:W33" si="14">SUM(B31,E31,H31,K31,N31,Q31,T31)</f>
        <v>0</v>
      </c>
      <c r="X31" s="90">
        <f t="shared" ref="X31:X33" si="15">W31+X27</f>
        <v>0</v>
      </c>
    </row>
    <row r="32" spans="1:24" ht="15.75" customHeight="1" x14ac:dyDescent="0.2">
      <c r="A32" s="84" t="s">
        <v>53</v>
      </c>
      <c r="B32" s="91"/>
      <c r="C32" s="92"/>
      <c r="D32" s="84" t="s">
        <v>53</v>
      </c>
      <c r="E32" s="91"/>
      <c r="F32" s="92"/>
      <c r="G32" s="84" t="s">
        <v>53</v>
      </c>
      <c r="H32" s="91"/>
      <c r="I32" s="92"/>
      <c r="J32" s="84" t="s">
        <v>53</v>
      </c>
      <c r="K32" s="91"/>
      <c r="L32" s="92"/>
      <c r="M32" s="84" t="s">
        <v>53</v>
      </c>
      <c r="N32" s="91"/>
      <c r="O32" s="92"/>
      <c r="P32" s="84" t="s">
        <v>53</v>
      </c>
      <c r="Q32" s="91"/>
      <c r="R32" s="92"/>
      <c r="S32" s="84" t="s">
        <v>53</v>
      </c>
      <c r="T32" s="91"/>
      <c r="U32" s="92"/>
      <c r="V32" s="88" t="s">
        <v>53</v>
      </c>
      <c r="W32" s="93">
        <f t="shared" si="14"/>
        <v>0</v>
      </c>
      <c r="X32" s="94">
        <f t="shared" si="15"/>
        <v>0</v>
      </c>
    </row>
    <row r="33" spans="1:24" ht="15.75" customHeight="1" x14ac:dyDescent="0.2">
      <c r="A33" s="84" t="s">
        <v>54</v>
      </c>
      <c r="B33" s="95"/>
      <c r="C33" s="96" t="s">
        <v>55</v>
      </c>
      <c r="D33" s="84" t="s">
        <v>54</v>
      </c>
      <c r="E33" s="95"/>
      <c r="F33" s="96" t="s">
        <v>55</v>
      </c>
      <c r="G33" s="84" t="s">
        <v>54</v>
      </c>
      <c r="H33" s="95"/>
      <c r="I33" s="96" t="s">
        <v>55</v>
      </c>
      <c r="J33" s="84" t="s">
        <v>54</v>
      </c>
      <c r="K33" s="95"/>
      <c r="L33" s="96" t="s">
        <v>55</v>
      </c>
      <c r="M33" s="84" t="s">
        <v>54</v>
      </c>
      <c r="N33" s="95"/>
      <c r="O33" s="96" t="s">
        <v>55</v>
      </c>
      <c r="P33" s="84" t="s">
        <v>54</v>
      </c>
      <c r="Q33" s="95"/>
      <c r="R33" s="96" t="s">
        <v>55</v>
      </c>
      <c r="S33" s="84" t="s">
        <v>54</v>
      </c>
      <c r="T33" s="95"/>
      <c r="U33" s="96" t="s">
        <v>55</v>
      </c>
      <c r="V33" s="88" t="s">
        <v>56</v>
      </c>
      <c r="W33" s="98">
        <f t="shared" si="14"/>
        <v>0</v>
      </c>
      <c r="X33" s="99">
        <f t="shared" si="15"/>
        <v>0</v>
      </c>
    </row>
    <row r="34" spans="1:24" x14ac:dyDescent="0.25">
      <c r="A34" s="79"/>
      <c r="B34" s="80">
        <f>T30+1</f>
        <v>45711</v>
      </c>
      <c r="C34" s="81"/>
      <c r="D34" s="80"/>
      <c r="E34" s="80">
        <f>B34+1</f>
        <v>45712</v>
      </c>
      <c r="F34" s="81"/>
      <c r="G34" s="80"/>
      <c r="H34" s="80">
        <f>E34+1</f>
        <v>45713</v>
      </c>
      <c r="I34" s="81"/>
      <c r="J34" s="80"/>
      <c r="K34" s="80">
        <f>H34+1</f>
        <v>45714</v>
      </c>
      <c r="L34" s="81"/>
      <c r="M34" s="80"/>
      <c r="N34" s="80">
        <f>K34+1</f>
        <v>45715</v>
      </c>
      <c r="O34" s="81"/>
      <c r="P34" s="80"/>
      <c r="Q34" s="80">
        <f>N34+1</f>
        <v>45716</v>
      </c>
      <c r="R34" s="81"/>
      <c r="S34" s="80"/>
      <c r="T34" s="80">
        <f>Q34+1</f>
        <v>45717</v>
      </c>
      <c r="U34" s="81"/>
      <c r="V34" s="82" t="s">
        <v>50</v>
      </c>
      <c r="W34" s="82">
        <f>W30+1</f>
        <v>9</v>
      </c>
      <c r="X34" s="100"/>
    </row>
    <row r="35" spans="1:24" ht="15.75" customHeight="1" x14ac:dyDescent="0.2">
      <c r="A35" s="84" t="s">
        <v>52</v>
      </c>
      <c r="B35" s="85"/>
      <c r="C35" s="86"/>
      <c r="D35" s="84" t="s">
        <v>52</v>
      </c>
      <c r="E35" s="85"/>
      <c r="F35" s="86"/>
      <c r="G35" s="84" t="s">
        <v>52</v>
      </c>
      <c r="H35" s="85"/>
      <c r="I35" s="86"/>
      <c r="J35" s="84" t="s">
        <v>52</v>
      </c>
      <c r="K35" s="85"/>
      <c r="L35" s="86"/>
      <c r="M35" s="84" t="s">
        <v>52</v>
      </c>
      <c r="N35" s="85"/>
      <c r="O35" s="86"/>
      <c r="P35" s="84" t="s">
        <v>52</v>
      </c>
      <c r="Q35" s="85"/>
      <c r="R35" s="86"/>
      <c r="S35" s="84" t="s">
        <v>52</v>
      </c>
      <c r="T35" s="85"/>
      <c r="U35" s="86"/>
      <c r="V35" s="88" t="s">
        <v>52</v>
      </c>
      <c r="W35" s="89">
        <f t="shared" ref="W35:W37" si="16">SUM(B35,E35,H35,K35,N35,Q35,T35)</f>
        <v>0</v>
      </c>
      <c r="X35" s="90">
        <f t="shared" ref="X35:X37" si="17">W35+X31</f>
        <v>0</v>
      </c>
    </row>
    <row r="36" spans="1:24" ht="15.75" customHeight="1" x14ac:dyDescent="0.2">
      <c r="A36" s="84" t="s">
        <v>53</v>
      </c>
      <c r="B36" s="91"/>
      <c r="C36" s="92"/>
      <c r="D36" s="84" t="s">
        <v>53</v>
      </c>
      <c r="E36" s="91"/>
      <c r="F36" s="92"/>
      <c r="G36" s="84" t="s">
        <v>53</v>
      </c>
      <c r="H36" s="91"/>
      <c r="I36" s="92"/>
      <c r="J36" s="84" t="s">
        <v>53</v>
      </c>
      <c r="K36" s="91"/>
      <c r="L36" s="92"/>
      <c r="M36" s="84" t="s">
        <v>53</v>
      </c>
      <c r="N36" s="91"/>
      <c r="O36" s="92"/>
      <c r="P36" s="84" t="s">
        <v>53</v>
      </c>
      <c r="Q36" s="91"/>
      <c r="R36" s="92"/>
      <c r="S36" s="84" t="s">
        <v>53</v>
      </c>
      <c r="T36" s="91"/>
      <c r="U36" s="92"/>
      <c r="V36" s="88" t="s">
        <v>53</v>
      </c>
      <c r="W36" s="93">
        <f t="shared" si="16"/>
        <v>0</v>
      </c>
      <c r="X36" s="94">
        <f t="shared" si="17"/>
        <v>0</v>
      </c>
    </row>
    <row r="37" spans="1:24" ht="15.75" customHeight="1" x14ac:dyDescent="0.2">
      <c r="A37" s="84" t="s">
        <v>54</v>
      </c>
      <c r="B37" s="95"/>
      <c r="C37" s="96" t="s">
        <v>55</v>
      </c>
      <c r="D37" s="84" t="s">
        <v>54</v>
      </c>
      <c r="E37" s="95"/>
      <c r="F37" s="96" t="s">
        <v>55</v>
      </c>
      <c r="G37" s="84" t="s">
        <v>54</v>
      </c>
      <c r="H37" s="95"/>
      <c r="I37" s="96" t="s">
        <v>55</v>
      </c>
      <c r="J37" s="84" t="s">
        <v>54</v>
      </c>
      <c r="K37" s="95"/>
      <c r="L37" s="96" t="s">
        <v>55</v>
      </c>
      <c r="M37" s="84" t="s">
        <v>54</v>
      </c>
      <c r="N37" s="95"/>
      <c r="O37" s="96" t="s">
        <v>55</v>
      </c>
      <c r="P37" s="84" t="s">
        <v>54</v>
      </c>
      <c r="Q37" s="95"/>
      <c r="R37" s="96" t="s">
        <v>55</v>
      </c>
      <c r="S37" s="84" t="s">
        <v>54</v>
      </c>
      <c r="T37" s="95"/>
      <c r="U37" s="96" t="s">
        <v>55</v>
      </c>
      <c r="V37" s="88" t="s">
        <v>56</v>
      </c>
      <c r="W37" s="98">
        <f t="shared" si="16"/>
        <v>0</v>
      </c>
      <c r="X37" s="99">
        <f t="shared" si="17"/>
        <v>0</v>
      </c>
    </row>
    <row r="38" spans="1:24" ht="15" x14ac:dyDescent="0.25">
      <c r="A38" s="79"/>
      <c r="B38" s="80">
        <f>T34+1</f>
        <v>45718</v>
      </c>
      <c r="C38" s="81"/>
      <c r="D38" s="80"/>
      <c r="E38" s="80">
        <f>B38+1</f>
        <v>45719</v>
      </c>
      <c r="F38" s="81"/>
      <c r="G38" s="80"/>
      <c r="H38" s="80">
        <f>E38+1</f>
        <v>45720</v>
      </c>
      <c r="I38" s="81"/>
      <c r="J38" s="80"/>
      <c r="K38" s="80">
        <f>H38+1</f>
        <v>45721</v>
      </c>
      <c r="L38" s="81"/>
      <c r="M38" s="80"/>
      <c r="N38" s="80">
        <f>K38+1</f>
        <v>45722</v>
      </c>
      <c r="O38" s="81"/>
      <c r="P38" s="80"/>
      <c r="Q38" s="80">
        <f>N38+1</f>
        <v>45723</v>
      </c>
      <c r="R38" s="81"/>
      <c r="S38" s="80"/>
      <c r="T38" s="80">
        <f>Q38+1</f>
        <v>45724</v>
      </c>
      <c r="U38" s="81"/>
      <c r="V38" s="82" t="s">
        <v>50</v>
      </c>
      <c r="W38" s="82">
        <f>W34+1</f>
        <v>10</v>
      </c>
      <c r="X38" s="100"/>
    </row>
    <row r="39" spans="1:24" ht="12.75" x14ac:dyDescent="0.2">
      <c r="A39" s="84" t="s">
        <v>52</v>
      </c>
      <c r="B39" s="85"/>
      <c r="C39" s="86"/>
      <c r="D39" s="84" t="s">
        <v>52</v>
      </c>
      <c r="E39" s="85"/>
      <c r="F39" s="86"/>
      <c r="G39" s="84" t="s">
        <v>52</v>
      </c>
      <c r="H39" s="85"/>
      <c r="I39" s="86"/>
      <c r="J39" s="84" t="s">
        <v>52</v>
      </c>
      <c r="K39" s="85"/>
      <c r="L39" s="86"/>
      <c r="M39" s="84" t="s">
        <v>52</v>
      </c>
      <c r="N39" s="85"/>
      <c r="O39" s="86"/>
      <c r="P39" s="84" t="s">
        <v>52</v>
      </c>
      <c r="Q39" s="85"/>
      <c r="R39" s="86"/>
      <c r="S39" s="84" t="s">
        <v>52</v>
      </c>
      <c r="T39" s="85"/>
      <c r="U39" s="86"/>
      <c r="V39" s="88" t="s">
        <v>52</v>
      </c>
      <c r="W39" s="89">
        <f t="shared" ref="W39:W41" si="18">SUM(B39,E39,H39,K39,N39,Q39,T39)</f>
        <v>0</v>
      </c>
      <c r="X39" s="90">
        <f t="shared" ref="X39:X41" si="19">W39+X35</f>
        <v>0</v>
      </c>
    </row>
    <row r="40" spans="1:24" ht="12.75" x14ac:dyDescent="0.2">
      <c r="A40" s="84" t="s">
        <v>53</v>
      </c>
      <c r="B40" s="91"/>
      <c r="C40" s="92"/>
      <c r="D40" s="84" t="s">
        <v>53</v>
      </c>
      <c r="E40" s="91"/>
      <c r="F40" s="92"/>
      <c r="G40" s="84" t="s">
        <v>53</v>
      </c>
      <c r="H40" s="91"/>
      <c r="I40" s="92"/>
      <c r="J40" s="84" t="s">
        <v>53</v>
      </c>
      <c r="K40" s="91"/>
      <c r="L40" s="92"/>
      <c r="M40" s="84" t="s">
        <v>53</v>
      </c>
      <c r="N40" s="91"/>
      <c r="O40" s="92"/>
      <c r="P40" s="84" t="s">
        <v>53</v>
      </c>
      <c r="Q40" s="91"/>
      <c r="R40" s="92"/>
      <c r="S40" s="84" t="s">
        <v>53</v>
      </c>
      <c r="T40" s="91"/>
      <c r="U40" s="92"/>
      <c r="V40" s="88" t="s">
        <v>53</v>
      </c>
      <c r="W40" s="93">
        <f t="shared" si="18"/>
        <v>0</v>
      </c>
      <c r="X40" s="94">
        <f t="shared" si="19"/>
        <v>0</v>
      </c>
    </row>
    <row r="41" spans="1:24" ht="12.75" x14ac:dyDescent="0.2">
      <c r="A41" s="84" t="s">
        <v>54</v>
      </c>
      <c r="B41" s="95"/>
      <c r="C41" s="96" t="s">
        <v>55</v>
      </c>
      <c r="D41" s="84" t="s">
        <v>54</v>
      </c>
      <c r="E41" s="95"/>
      <c r="F41" s="96" t="s">
        <v>55</v>
      </c>
      <c r="G41" s="84" t="s">
        <v>54</v>
      </c>
      <c r="H41" s="95"/>
      <c r="I41" s="96" t="s">
        <v>55</v>
      </c>
      <c r="J41" s="84" t="s">
        <v>54</v>
      </c>
      <c r="K41" s="95"/>
      <c r="L41" s="96" t="s">
        <v>55</v>
      </c>
      <c r="M41" s="84" t="s">
        <v>54</v>
      </c>
      <c r="N41" s="95"/>
      <c r="O41" s="96" t="s">
        <v>55</v>
      </c>
      <c r="P41" s="84" t="s">
        <v>54</v>
      </c>
      <c r="Q41" s="95"/>
      <c r="R41" s="96" t="s">
        <v>55</v>
      </c>
      <c r="S41" s="84" t="s">
        <v>54</v>
      </c>
      <c r="T41" s="95"/>
      <c r="U41" s="96" t="s">
        <v>55</v>
      </c>
      <c r="V41" s="88" t="s">
        <v>56</v>
      </c>
      <c r="W41" s="98">
        <f t="shared" si="18"/>
        <v>0</v>
      </c>
      <c r="X41" s="99">
        <f t="shared" si="19"/>
        <v>0</v>
      </c>
    </row>
    <row r="42" spans="1:24" ht="15" x14ac:dyDescent="0.25">
      <c r="A42" s="79"/>
      <c r="B42" s="80">
        <f>T38+1</f>
        <v>45725</v>
      </c>
      <c r="C42" s="81"/>
      <c r="D42" s="80"/>
      <c r="E42" s="80">
        <f>B42+1</f>
        <v>45726</v>
      </c>
      <c r="F42" s="81"/>
      <c r="G42" s="80"/>
      <c r="H42" s="80">
        <f>E42+1</f>
        <v>45727</v>
      </c>
      <c r="I42" s="81"/>
      <c r="J42" s="80"/>
      <c r="K42" s="80">
        <f>H42+1</f>
        <v>45728</v>
      </c>
      <c r="L42" s="81"/>
      <c r="M42" s="80"/>
      <c r="N42" s="80">
        <f>K42+1</f>
        <v>45729</v>
      </c>
      <c r="O42" s="81"/>
      <c r="P42" s="80"/>
      <c r="Q42" s="80">
        <f>N42+1</f>
        <v>45730</v>
      </c>
      <c r="R42" s="81"/>
      <c r="S42" s="80"/>
      <c r="T42" s="80">
        <f>Q42+1</f>
        <v>45731</v>
      </c>
      <c r="U42" s="81"/>
      <c r="V42" s="82" t="s">
        <v>50</v>
      </c>
      <c r="W42" s="82">
        <f>W38+1</f>
        <v>11</v>
      </c>
      <c r="X42" s="100"/>
    </row>
    <row r="43" spans="1:24" ht="12.75" x14ac:dyDescent="0.2">
      <c r="A43" s="84" t="s">
        <v>52</v>
      </c>
      <c r="B43" s="85"/>
      <c r="C43" s="86"/>
      <c r="D43" s="84" t="s">
        <v>52</v>
      </c>
      <c r="E43" s="85"/>
      <c r="F43" s="86"/>
      <c r="G43" s="84" t="s">
        <v>52</v>
      </c>
      <c r="H43" s="85"/>
      <c r="I43" s="86"/>
      <c r="J43" s="84" t="s">
        <v>52</v>
      </c>
      <c r="K43" s="85"/>
      <c r="L43" s="86"/>
      <c r="M43" s="84" t="s">
        <v>52</v>
      </c>
      <c r="N43" s="85"/>
      <c r="O43" s="86"/>
      <c r="P43" s="84" t="s">
        <v>52</v>
      </c>
      <c r="Q43" s="85"/>
      <c r="R43" s="86"/>
      <c r="S43" s="84" t="s">
        <v>52</v>
      </c>
      <c r="T43" s="85"/>
      <c r="U43" s="86"/>
      <c r="V43" s="88" t="s">
        <v>52</v>
      </c>
      <c r="W43" s="89">
        <f t="shared" ref="W43:W45" si="20">SUM(B43,E43,H43,K43,N43,Q43,T43)</f>
        <v>0</v>
      </c>
      <c r="X43" s="90">
        <f t="shared" ref="X43:X45" si="21">W43+X39</f>
        <v>0</v>
      </c>
    </row>
    <row r="44" spans="1:24" ht="12.75" x14ac:dyDescent="0.2">
      <c r="A44" s="84" t="s">
        <v>53</v>
      </c>
      <c r="B44" s="91"/>
      <c r="C44" s="92"/>
      <c r="D44" s="84" t="s">
        <v>53</v>
      </c>
      <c r="E44" s="91"/>
      <c r="F44" s="92"/>
      <c r="G44" s="84" t="s">
        <v>53</v>
      </c>
      <c r="H44" s="91"/>
      <c r="I44" s="92"/>
      <c r="J44" s="84" t="s">
        <v>53</v>
      </c>
      <c r="K44" s="91"/>
      <c r="L44" s="92"/>
      <c r="M44" s="84" t="s">
        <v>53</v>
      </c>
      <c r="N44" s="91"/>
      <c r="O44" s="92"/>
      <c r="P44" s="84" t="s">
        <v>53</v>
      </c>
      <c r="Q44" s="91"/>
      <c r="R44" s="92"/>
      <c r="S44" s="84" t="s">
        <v>53</v>
      </c>
      <c r="T44" s="91"/>
      <c r="U44" s="92"/>
      <c r="V44" s="88" t="s">
        <v>53</v>
      </c>
      <c r="W44" s="93">
        <f t="shared" si="20"/>
        <v>0</v>
      </c>
      <c r="X44" s="94">
        <f t="shared" si="21"/>
        <v>0</v>
      </c>
    </row>
    <row r="45" spans="1:24" ht="12.75" x14ac:dyDescent="0.2">
      <c r="A45" s="84" t="s">
        <v>54</v>
      </c>
      <c r="B45" s="95"/>
      <c r="C45" s="96" t="s">
        <v>55</v>
      </c>
      <c r="D45" s="84" t="s">
        <v>54</v>
      </c>
      <c r="E45" s="95"/>
      <c r="F45" s="96" t="s">
        <v>55</v>
      </c>
      <c r="G45" s="84" t="s">
        <v>54</v>
      </c>
      <c r="H45" s="95"/>
      <c r="I45" s="96" t="s">
        <v>55</v>
      </c>
      <c r="J45" s="84" t="s">
        <v>54</v>
      </c>
      <c r="K45" s="95"/>
      <c r="L45" s="96" t="s">
        <v>55</v>
      </c>
      <c r="M45" s="84" t="s">
        <v>54</v>
      </c>
      <c r="N45" s="95"/>
      <c r="O45" s="96" t="s">
        <v>55</v>
      </c>
      <c r="P45" s="84" t="s">
        <v>54</v>
      </c>
      <c r="Q45" s="95"/>
      <c r="R45" s="96" t="s">
        <v>55</v>
      </c>
      <c r="S45" s="84" t="s">
        <v>54</v>
      </c>
      <c r="T45" s="95"/>
      <c r="U45" s="96" t="s">
        <v>55</v>
      </c>
      <c r="V45" s="88" t="s">
        <v>56</v>
      </c>
      <c r="W45" s="98">
        <f t="shared" si="20"/>
        <v>0</v>
      </c>
      <c r="X45" s="99">
        <f t="shared" si="21"/>
        <v>0</v>
      </c>
    </row>
    <row r="46" spans="1:24" ht="15" x14ac:dyDescent="0.25">
      <c r="A46" s="79"/>
      <c r="B46" s="80">
        <f>T42+1</f>
        <v>45732</v>
      </c>
      <c r="C46" s="81"/>
      <c r="D46" s="80"/>
      <c r="E46" s="80">
        <f>B46+1</f>
        <v>45733</v>
      </c>
      <c r="F46" s="81"/>
      <c r="G46" s="80"/>
      <c r="H46" s="80">
        <f>E46+1</f>
        <v>45734</v>
      </c>
      <c r="I46" s="81"/>
      <c r="J46" s="80"/>
      <c r="K46" s="80">
        <f>H46+1</f>
        <v>45735</v>
      </c>
      <c r="L46" s="81"/>
      <c r="M46" s="80"/>
      <c r="N46" s="80">
        <f>K46+1</f>
        <v>45736</v>
      </c>
      <c r="O46" s="81"/>
      <c r="P46" s="80"/>
      <c r="Q46" s="80">
        <f>N46+1</f>
        <v>45737</v>
      </c>
      <c r="R46" s="81"/>
      <c r="S46" s="80"/>
      <c r="T46" s="80">
        <f>Q46+1</f>
        <v>45738</v>
      </c>
      <c r="U46" s="81"/>
      <c r="V46" s="82" t="s">
        <v>50</v>
      </c>
      <c r="W46" s="82">
        <f>W42+1</f>
        <v>12</v>
      </c>
      <c r="X46" s="100"/>
    </row>
    <row r="47" spans="1:24" ht="12.75" x14ac:dyDescent="0.2">
      <c r="A47" s="84" t="s">
        <v>52</v>
      </c>
      <c r="B47" s="85"/>
      <c r="C47" s="86"/>
      <c r="D47" s="84" t="s">
        <v>52</v>
      </c>
      <c r="E47" s="85"/>
      <c r="F47" s="86"/>
      <c r="G47" s="84" t="s">
        <v>52</v>
      </c>
      <c r="H47" s="85"/>
      <c r="I47" s="86"/>
      <c r="J47" s="84" t="s">
        <v>52</v>
      </c>
      <c r="K47" s="85"/>
      <c r="L47" s="86"/>
      <c r="M47" s="84" t="s">
        <v>52</v>
      </c>
      <c r="N47" s="85"/>
      <c r="O47" s="86"/>
      <c r="P47" s="84" t="s">
        <v>52</v>
      </c>
      <c r="Q47" s="85"/>
      <c r="R47" s="86"/>
      <c r="S47" s="84" t="s">
        <v>52</v>
      </c>
      <c r="T47" s="85"/>
      <c r="U47" s="86"/>
      <c r="V47" s="88" t="s">
        <v>52</v>
      </c>
      <c r="W47" s="89">
        <f t="shared" ref="W47:W49" si="22">SUM(B47,E47,H47,K47,N47,Q47,T47)</f>
        <v>0</v>
      </c>
      <c r="X47" s="90">
        <f t="shared" ref="X47:X49" si="23">W47+X43</f>
        <v>0</v>
      </c>
    </row>
    <row r="48" spans="1:24" ht="12.75" x14ac:dyDescent="0.2">
      <c r="A48" s="84" t="s">
        <v>53</v>
      </c>
      <c r="B48" s="91"/>
      <c r="C48" s="92"/>
      <c r="D48" s="84" t="s">
        <v>53</v>
      </c>
      <c r="E48" s="91"/>
      <c r="F48" s="92"/>
      <c r="G48" s="84" t="s">
        <v>53</v>
      </c>
      <c r="H48" s="91"/>
      <c r="I48" s="92"/>
      <c r="J48" s="84" t="s">
        <v>53</v>
      </c>
      <c r="K48" s="91"/>
      <c r="L48" s="92"/>
      <c r="M48" s="84" t="s">
        <v>53</v>
      </c>
      <c r="N48" s="91"/>
      <c r="O48" s="92"/>
      <c r="P48" s="84" t="s">
        <v>53</v>
      </c>
      <c r="Q48" s="91"/>
      <c r="R48" s="92"/>
      <c r="S48" s="84" t="s">
        <v>53</v>
      </c>
      <c r="T48" s="91"/>
      <c r="U48" s="92"/>
      <c r="V48" s="88" t="s">
        <v>53</v>
      </c>
      <c r="W48" s="93">
        <f t="shared" si="22"/>
        <v>0</v>
      </c>
      <c r="X48" s="94">
        <f t="shared" si="23"/>
        <v>0</v>
      </c>
    </row>
    <row r="49" spans="1:24" ht="12.75" x14ac:dyDescent="0.2">
      <c r="A49" s="84" t="s">
        <v>54</v>
      </c>
      <c r="B49" s="95"/>
      <c r="C49" s="96" t="s">
        <v>55</v>
      </c>
      <c r="D49" s="84" t="s">
        <v>54</v>
      </c>
      <c r="E49" s="95"/>
      <c r="F49" s="96" t="s">
        <v>55</v>
      </c>
      <c r="G49" s="84" t="s">
        <v>54</v>
      </c>
      <c r="H49" s="95"/>
      <c r="I49" s="96" t="s">
        <v>55</v>
      </c>
      <c r="J49" s="84" t="s">
        <v>54</v>
      </c>
      <c r="K49" s="95"/>
      <c r="L49" s="96" t="s">
        <v>55</v>
      </c>
      <c r="M49" s="84" t="s">
        <v>54</v>
      </c>
      <c r="N49" s="95"/>
      <c r="O49" s="96" t="s">
        <v>55</v>
      </c>
      <c r="P49" s="84" t="s">
        <v>54</v>
      </c>
      <c r="Q49" s="95"/>
      <c r="R49" s="96" t="s">
        <v>55</v>
      </c>
      <c r="S49" s="84" t="s">
        <v>54</v>
      </c>
      <c r="T49" s="95"/>
      <c r="U49" s="96" t="s">
        <v>55</v>
      </c>
      <c r="V49" s="88" t="s">
        <v>56</v>
      </c>
      <c r="W49" s="98">
        <f t="shared" si="22"/>
        <v>0</v>
      </c>
      <c r="X49" s="99">
        <f t="shared" si="23"/>
        <v>0</v>
      </c>
    </row>
    <row r="50" spans="1:24" ht="15" x14ac:dyDescent="0.25">
      <c r="A50" s="79"/>
      <c r="B50" s="80">
        <f>T46+1</f>
        <v>45739</v>
      </c>
      <c r="C50" s="81"/>
      <c r="D50" s="80"/>
      <c r="E50" s="80">
        <f>B50+1</f>
        <v>45740</v>
      </c>
      <c r="F50" s="81"/>
      <c r="G50" s="80"/>
      <c r="H50" s="80">
        <f>E50+1</f>
        <v>45741</v>
      </c>
      <c r="I50" s="81"/>
      <c r="J50" s="80"/>
      <c r="K50" s="80">
        <f>H50+1</f>
        <v>45742</v>
      </c>
      <c r="L50" s="81"/>
      <c r="M50" s="80"/>
      <c r="N50" s="80">
        <f>K50+1</f>
        <v>45743</v>
      </c>
      <c r="O50" s="81"/>
      <c r="P50" s="80"/>
      <c r="Q50" s="80">
        <f>N50+1</f>
        <v>45744</v>
      </c>
      <c r="R50" s="81"/>
      <c r="S50" s="80"/>
      <c r="T50" s="80">
        <f>Q50+1</f>
        <v>45745</v>
      </c>
      <c r="U50" s="81"/>
      <c r="V50" s="82" t="s">
        <v>50</v>
      </c>
      <c r="W50" s="82">
        <f>W46+1</f>
        <v>13</v>
      </c>
      <c r="X50" s="100"/>
    </row>
    <row r="51" spans="1:24" ht="12.75" x14ac:dyDescent="0.2">
      <c r="A51" s="84" t="s">
        <v>52</v>
      </c>
      <c r="B51" s="85"/>
      <c r="C51" s="86"/>
      <c r="D51" s="84" t="s">
        <v>52</v>
      </c>
      <c r="E51" s="85"/>
      <c r="F51" s="86"/>
      <c r="G51" s="84" t="s">
        <v>52</v>
      </c>
      <c r="H51" s="85"/>
      <c r="I51" s="86"/>
      <c r="J51" s="84" t="s">
        <v>52</v>
      </c>
      <c r="K51" s="85"/>
      <c r="L51" s="86"/>
      <c r="M51" s="84" t="s">
        <v>52</v>
      </c>
      <c r="N51" s="85"/>
      <c r="O51" s="86"/>
      <c r="P51" s="84" t="s">
        <v>52</v>
      </c>
      <c r="Q51" s="85"/>
      <c r="R51" s="86"/>
      <c r="S51" s="84" t="s">
        <v>52</v>
      </c>
      <c r="T51" s="85">
        <v>4</v>
      </c>
      <c r="U51" s="86"/>
      <c r="V51" s="88" t="s">
        <v>52</v>
      </c>
      <c r="W51" s="89">
        <f t="shared" ref="W51:W53" si="24">SUM(B51,E51,H51,K51,N51,Q51,T51)</f>
        <v>4</v>
      </c>
      <c r="X51" s="90">
        <f t="shared" ref="X51:X53" si="25">W51+X47</f>
        <v>4</v>
      </c>
    </row>
    <row r="52" spans="1:24" ht="12.75" x14ac:dyDescent="0.2">
      <c r="A52" s="84" t="s">
        <v>53</v>
      </c>
      <c r="B52" s="91"/>
      <c r="C52" s="92"/>
      <c r="D52" s="84" t="s">
        <v>53</v>
      </c>
      <c r="E52" s="91"/>
      <c r="F52" s="92"/>
      <c r="G52" s="84" t="s">
        <v>53</v>
      </c>
      <c r="H52" s="91"/>
      <c r="I52" s="92"/>
      <c r="J52" s="84" t="s">
        <v>53</v>
      </c>
      <c r="K52" s="91"/>
      <c r="L52" s="92"/>
      <c r="M52" s="84" t="s">
        <v>53</v>
      </c>
      <c r="N52" s="91"/>
      <c r="O52" s="92"/>
      <c r="P52" s="84" t="s">
        <v>53</v>
      </c>
      <c r="Q52" s="91"/>
      <c r="R52" s="92"/>
      <c r="S52" s="84" t="s">
        <v>53</v>
      </c>
      <c r="T52" s="91">
        <v>125</v>
      </c>
      <c r="U52" s="92"/>
      <c r="V52" s="88" t="s">
        <v>53</v>
      </c>
      <c r="W52" s="93">
        <f t="shared" si="24"/>
        <v>125</v>
      </c>
      <c r="X52" s="94">
        <f t="shared" si="25"/>
        <v>125</v>
      </c>
    </row>
    <row r="53" spans="1:24" ht="12.75" x14ac:dyDescent="0.2">
      <c r="A53" s="84" t="s">
        <v>54</v>
      </c>
      <c r="B53" s="95"/>
      <c r="C53" s="96" t="s">
        <v>55</v>
      </c>
      <c r="D53" s="84" t="s">
        <v>54</v>
      </c>
      <c r="E53" s="95"/>
      <c r="F53" s="96" t="s">
        <v>55</v>
      </c>
      <c r="G53" s="84" t="s">
        <v>54</v>
      </c>
      <c r="H53" s="95"/>
      <c r="I53" s="96" t="s">
        <v>55</v>
      </c>
      <c r="J53" s="84" t="s">
        <v>54</v>
      </c>
      <c r="K53" s="95"/>
      <c r="L53" s="96" t="s">
        <v>55</v>
      </c>
      <c r="M53" s="84" t="s">
        <v>54</v>
      </c>
      <c r="N53" s="95"/>
      <c r="O53" s="96" t="s">
        <v>55</v>
      </c>
      <c r="P53" s="84" t="s">
        <v>54</v>
      </c>
      <c r="Q53" s="95"/>
      <c r="R53" s="96" t="s">
        <v>55</v>
      </c>
      <c r="S53" s="84" t="s">
        <v>54</v>
      </c>
      <c r="T53" s="95">
        <v>7.2916666666666671E-2</v>
      </c>
      <c r="U53" s="96" t="s">
        <v>55</v>
      </c>
      <c r="V53" s="88" t="s">
        <v>56</v>
      </c>
      <c r="W53" s="98">
        <f t="shared" si="24"/>
        <v>7.2916666666666671E-2</v>
      </c>
      <c r="X53" s="99">
        <f t="shared" si="25"/>
        <v>7.2916666666666671E-2</v>
      </c>
    </row>
    <row r="54" spans="1:24" ht="15" x14ac:dyDescent="0.25">
      <c r="A54" s="79"/>
      <c r="B54" s="80">
        <f>T50+1</f>
        <v>45746</v>
      </c>
      <c r="C54" s="81"/>
      <c r="D54" s="80"/>
      <c r="E54" s="80">
        <f>B54+1</f>
        <v>45747</v>
      </c>
      <c r="F54" s="81"/>
      <c r="G54" s="80"/>
      <c r="H54" s="80">
        <f>E54+1</f>
        <v>45748</v>
      </c>
      <c r="I54" s="81"/>
      <c r="J54" s="80"/>
      <c r="K54" s="80">
        <f>H54+1</f>
        <v>45749</v>
      </c>
      <c r="L54" s="81"/>
      <c r="M54" s="80"/>
      <c r="N54" s="80">
        <f>K54+1</f>
        <v>45750</v>
      </c>
      <c r="O54" s="81"/>
      <c r="P54" s="80"/>
      <c r="Q54" s="80">
        <f>N54+1</f>
        <v>45751</v>
      </c>
      <c r="R54" s="81"/>
      <c r="S54" s="80"/>
      <c r="T54" s="80">
        <f>Q54+1</f>
        <v>45752</v>
      </c>
      <c r="U54" s="81"/>
      <c r="V54" s="82" t="s">
        <v>50</v>
      </c>
      <c r="W54" s="82">
        <f>W50+1</f>
        <v>14</v>
      </c>
      <c r="X54" s="100"/>
    </row>
    <row r="55" spans="1:24" ht="12.75" x14ac:dyDescent="0.2">
      <c r="A55" s="84" t="s">
        <v>52</v>
      </c>
      <c r="B55" s="85">
        <v>7</v>
      </c>
      <c r="C55" s="86"/>
      <c r="D55" s="84" t="s">
        <v>52</v>
      </c>
      <c r="E55" s="85">
        <v>6</v>
      </c>
      <c r="F55" s="86"/>
      <c r="G55" s="84" t="s">
        <v>52</v>
      </c>
      <c r="H55" s="85"/>
      <c r="I55" s="86"/>
      <c r="J55" s="84" t="s">
        <v>52</v>
      </c>
      <c r="K55" s="85">
        <v>1</v>
      </c>
      <c r="L55" s="86"/>
      <c r="M55" s="84" t="s">
        <v>52</v>
      </c>
      <c r="N55" s="85">
        <v>8</v>
      </c>
      <c r="O55" s="86"/>
      <c r="P55" s="84" t="s">
        <v>52</v>
      </c>
      <c r="Q55" s="85">
        <v>8</v>
      </c>
      <c r="R55" s="86"/>
      <c r="S55" s="84" t="s">
        <v>52</v>
      </c>
      <c r="T55" s="85"/>
      <c r="U55" s="86"/>
      <c r="V55" s="88" t="s">
        <v>52</v>
      </c>
      <c r="W55" s="89">
        <f t="shared" ref="W55:W57" si="26">SUM(B55,E55,H55,K55,N55,Q55,T55)</f>
        <v>30</v>
      </c>
      <c r="X55" s="90">
        <f t="shared" ref="X55:X57" si="27">W55+X51</f>
        <v>34</v>
      </c>
    </row>
    <row r="56" spans="1:24" ht="12.75" x14ac:dyDescent="0.2">
      <c r="A56" s="84" t="s">
        <v>53</v>
      </c>
      <c r="B56" s="91">
        <v>175</v>
      </c>
      <c r="C56" s="92"/>
      <c r="D56" s="84" t="s">
        <v>53</v>
      </c>
      <c r="E56" s="91">
        <v>145</v>
      </c>
      <c r="F56" s="92"/>
      <c r="G56" s="84" t="s">
        <v>53</v>
      </c>
      <c r="H56" s="91"/>
      <c r="I56" s="92"/>
      <c r="J56" s="84" t="s">
        <v>53</v>
      </c>
      <c r="K56" s="91">
        <v>45</v>
      </c>
      <c r="L56" s="92"/>
      <c r="M56" s="84" t="s">
        <v>53</v>
      </c>
      <c r="N56" s="91">
        <v>235</v>
      </c>
      <c r="O56" s="92"/>
      <c r="P56" s="84" t="s">
        <v>53</v>
      </c>
      <c r="Q56" s="91">
        <v>270</v>
      </c>
      <c r="R56" s="92"/>
      <c r="S56" s="84" t="s">
        <v>53</v>
      </c>
      <c r="T56" s="91"/>
      <c r="U56" s="92"/>
      <c r="V56" s="88" t="s">
        <v>53</v>
      </c>
      <c r="W56" s="93">
        <f t="shared" si="26"/>
        <v>870</v>
      </c>
      <c r="X56" s="94">
        <f t="shared" si="27"/>
        <v>995</v>
      </c>
    </row>
    <row r="57" spans="1:24" ht="12.75" x14ac:dyDescent="0.2">
      <c r="A57" s="84" t="s">
        <v>54</v>
      </c>
      <c r="B57" s="95">
        <v>6.458333333333334E-2</v>
      </c>
      <c r="C57" s="96" t="s">
        <v>55</v>
      </c>
      <c r="D57" s="84" t="s">
        <v>54</v>
      </c>
      <c r="E57" s="95">
        <v>9.0972222222222218E-2</v>
      </c>
      <c r="F57" s="96" t="s">
        <v>55</v>
      </c>
      <c r="G57" s="84" t="s">
        <v>54</v>
      </c>
      <c r="H57" s="95"/>
      <c r="I57" s="96" t="s">
        <v>55</v>
      </c>
      <c r="J57" s="84" t="s">
        <v>54</v>
      </c>
      <c r="K57" s="95">
        <v>2.5694444444444443E-2</v>
      </c>
      <c r="L57" s="96" t="s">
        <v>55</v>
      </c>
      <c r="M57" s="84" t="s">
        <v>54</v>
      </c>
      <c r="N57" s="95">
        <v>7.9166666666666663E-2</v>
      </c>
      <c r="O57" s="96" t="s">
        <v>55</v>
      </c>
      <c r="P57" s="84" t="s">
        <v>54</v>
      </c>
      <c r="Q57" s="95">
        <v>7.7777777777777779E-2</v>
      </c>
      <c r="R57" s="96" t="s">
        <v>55</v>
      </c>
      <c r="S57" s="84" t="s">
        <v>54</v>
      </c>
      <c r="T57" s="95"/>
      <c r="U57" s="96" t="s">
        <v>55</v>
      </c>
      <c r="V57" s="88" t="s">
        <v>56</v>
      </c>
      <c r="W57" s="98">
        <f t="shared" si="26"/>
        <v>0.33819444444444441</v>
      </c>
      <c r="X57" s="99">
        <f t="shared" si="27"/>
        <v>0.41111111111111109</v>
      </c>
    </row>
    <row r="58" spans="1:24" ht="15" x14ac:dyDescent="0.25">
      <c r="A58" s="79"/>
      <c r="B58" s="80">
        <f>T54+1</f>
        <v>45753</v>
      </c>
      <c r="C58" s="81"/>
      <c r="D58" s="80"/>
      <c r="E58" s="80">
        <f>B58+1</f>
        <v>45754</v>
      </c>
      <c r="F58" s="81"/>
      <c r="G58" s="80"/>
      <c r="H58" s="80">
        <f>E58+1</f>
        <v>45755</v>
      </c>
      <c r="I58" s="81"/>
      <c r="J58" s="80"/>
      <c r="K58" s="80">
        <f>H58+1</f>
        <v>45756</v>
      </c>
      <c r="L58" s="81"/>
      <c r="M58" s="80"/>
      <c r="N58" s="80">
        <f>K58+1</f>
        <v>45757</v>
      </c>
      <c r="O58" s="81"/>
      <c r="P58" s="80"/>
      <c r="Q58" s="80">
        <f>N58+1</f>
        <v>45758</v>
      </c>
      <c r="R58" s="81"/>
      <c r="S58" s="80"/>
      <c r="T58" s="80">
        <f>Q58+1</f>
        <v>45759</v>
      </c>
      <c r="U58" s="81"/>
      <c r="V58" s="82" t="s">
        <v>50</v>
      </c>
      <c r="W58" s="82">
        <f>W54+1</f>
        <v>15</v>
      </c>
      <c r="X58" s="100"/>
    </row>
    <row r="59" spans="1:24" ht="12.75" x14ac:dyDescent="0.2">
      <c r="A59" s="84" t="s">
        <v>52</v>
      </c>
      <c r="B59" s="85"/>
      <c r="C59" s="86"/>
      <c r="D59" s="84" t="s">
        <v>52</v>
      </c>
      <c r="E59" s="85">
        <v>10</v>
      </c>
      <c r="F59" s="86"/>
      <c r="G59" s="84" t="s">
        <v>52</v>
      </c>
      <c r="H59" s="85">
        <v>8</v>
      </c>
      <c r="I59" s="86"/>
      <c r="J59" s="84" t="s">
        <v>52</v>
      </c>
      <c r="K59" s="85">
        <v>7</v>
      </c>
      <c r="L59" s="86"/>
      <c r="M59" s="84" t="s">
        <v>52</v>
      </c>
      <c r="N59" s="85">
        <v>9</v>
      </c>
      <c r="O59" s="86"/>
      <c r="P59" s="84" t="s">
        <v>52</v>
      </c>
      <c r="Q59" s="85">
        <v>7</v>
      </c>
      <c r="R59" s="86"/>
      <c r="S59" s="84" t="s">
        <v>52</v>
      </c>
      <c r="T59" s="85">
        <v>8</v>
      </c>
      <c r="U59" s="86"/>
      <c r="V59" s="88" t="s">
        <v>52</v>
      </c>
      <c r="W59" s="89">
        <f t="shared" ref="W59:W61" si="28">SUM(B59,E59,H59,K59,N59,Q59,T59)</f>
        <v>49</v>
      </c>
      <c r="X59" s="90">
        <f t="shared" ref="X59:X61" si="29">W59+X55</f>
        <v>83</v>
      </c>
    </row>
    <row r="60" spans="1:24" ht="12.75" x14ac:dyDescent="0.2">
      <c r="A60" s="84" t="s">
        <v>53</v>
      </c>
      <c r="B60" s="91"/>
      <c r="C60" s="92"/>
      <c r="D60" s="84" t="s">
        <v>53</v>
      </c>
      <c r="E60" s="91">
        <v>260</v>
      </c>
      <c r="F60" s="92"/>
      <c r="G60" s="84" t="s">
        <v>53</v>
      </c>
      <c r="H60" s="91">
        <v>235</v>
      </c>
      <c r="I60" s="92"/>
      <c r="J60" s="84" t="s">
        <v>53</v>
      </c>
      <c r="K60" s="91">
        <v>195</v>
      </c>
      <c r="L60" s="92"/>
      <c r="M60" s="84" t="s">
        <v>53</v>
      </c>
      <c r="N60" s="91">
        <v>310</v>
      </c>
      <c r="O60" s="92"/>
      <c r="P60" s="84" t="s">
        <v>53</v>
      </c>
      <c r="Q60" s="91">
        <v>220</v>
      </c>
      <c r="R60" s="92"/>
      <c r="S60" s="84" t="s">
        <v>53</v>
      </c>
      <c r="T60" s="91">
        <v>240</v>
      </c>
      <c r="U60" s="92"/>
      <c r="V60" s="88" t="s">
        <v>53</v>
      </c>
      <c r="W60" s="93">
        <f t="shared" si="28"/>
        <v>1460</v>
      </c>
      <c r="X60" s="94">
        <f t="shared" si="29"/>
        <v>2455</v>
      </c>
    </row>
    <row r="61" spans="1:24" ht="12.75" x14ac:dyDescent="0.2">
      <c r="A61" s="84" t="s">
        <v>54</v>
      </c>
      <c r="B61" s="95"/>
      <c r="C61" s="96" t="s">
        <v>55</v>
      </c>
      <c r="D61" s="84" t="s">
        <v>54</v>
      </c>
      <c r="E61" s="95">
        <v>0.10069444444444445</v>
      </c>
      <c r="F61" s="96" t="s">
        <v>55</v>
      </c>
      <c r="G61" s="84" t="s">
        <v>54</v>
      </c>
      <c r="H61" s="95">
        <v>9.5138888888888884E-2</v>
      </c>
      <c r="I61" s="96" t="s">
        <v>55</v>
      </c>
      <c r="J61" s="84" t="s">
        <v>54</v>
      </c>
      <c r="K61" s="95">
        <v>0.11666666666666667</v>
      </c>
      <c r="L61" s="96" t="s">
        <v>55</v>
      </c>
      <c r="M61" s="84" t="s">
        <v>54</v>
      </c>
      <c r="N61" s="95">
        <v>0.15833333333333333</v>
      </c>
      <c r="O61" s="96" t="s">
        <v>55</v>
      </c>
      <c r="P61" s="84" t="s">
        <v>54</v>
      </c>
      <c r="Q61" s="95">
        <v>7.8472222222222221E-2</v>
      </c>
      <c r="R61" s="96" t="s">
        <v>55</v>
      </c>
      <c r="S61" s="84" t="s">
        <v>54</v>
      </c>
      <c r="T61" s="101">
        <v>7.4999999999999997E-2</v>
      </c>
      <c r="U61" s="96" t="s">
        <v>55</v>
      </c>
      <c r="V61" s="88" t="s">
        <v>56</v>
      </c>
      <c r="W61" s="98">
        <f t="shared" si="28"/>
        <v>0.62430555555555545</v>
      </c>
      <c r="X61" s="99">
        <f t="shared" si="29"/>
        <v>1.0354166666666664</v>
      </c>
    </row>
    <row r="62" spans="1:24" ht="15" x14ac:dyDescent="0.25">
      <c r="A62" s="79"/>
      <c r="B62" s="80">
        <f>T58+1</f>
        <v>45760</v>
      </c>
      <c r="C62" s="81"/>
      <c r="D62" s="80"/>
      <c r="E62" s="80">
        <f>B62+1</f>
        <v>45761</v>
      </c>
      <c r="F62" s="81"/>
      <c r="G62" s="80"/>
      <c r="H62" s="80">
        <f>E62+1</f>
        <v>45762</v>
      </c>
      <c r="I62" s="81"/>
      <c r="J62" s="80"/>
      <c r="K62" s="80">
        <f>H62+1</f>
        <v>45763</v>
      </c>
      <c r="L62" s="81"/>
      <c r="M62" s="80"/>
      <c r="N62" s="80">
        <f>K62+1</f>
        <v>45764</v>
      </c>
      <c r="O62" s="81"/>
      <c r="P62" s="80"/>
      <c r="Q62" s="80">
        <f>N62+1</f>
        <v>45765</v>
      </c>
      <c r="R62" s="81"/>
      <c r="S62" s="80"/>
      <c r="T62" s="80">
        <f>Q62+1</f>
        <v>45766</v>
      </c>
      <c r="U62" s="81"/>
      <c r="V62" s="82" t="s">
        <v>50</v>
      </c>
      <c r="W62" s="82">
        <f>W58+1</f>
        <v>16</v>
      </c>
      <c r="X62" s="100"/>
    </row>
    <row r="63" spans="1:24" ht="12.75" x14ac:dyDescent="0.2">
      <c r="A63" s="84" t="s">
        <v>52</v>
      </c>
      <c r="B63" s="85">
        <v>4</v>
      </c>
      <c r="C63" s="86"/>
      <c r="D63" s="84" t="s">
        <v>52</v>
      </c>
      <c r="E63" s="85"/>
      <c r="F63" s="86"/>
      <c r="G63" s="84" t="s">
        <v>52</v>
      </c>
      <c r="H63" s="85">
        <v>8</v>
      </c>
      <c r="I63" s="86"/>
      <c r="J63" s="84" t="s">
        <v>52</v>
      </c>
      <c r="K63" s="85">
        <v>5</v>
      </c>
      <c r="L63" s="86"/>
      <c r="M63" s="84" t="s">
        <v>52</v>
      </c>
      <c r="N63" s="85">
        <v>10</v>
      </c>
      <c r="O63" s="86"/>
      <c r="P63" s="84" t="s">
        <v>52</v>
      </c>
      <c r="Q63" s="85">
        <v>4</v>
      </c>
      <c r="R63" s="86"/>
      <c r="S63" s="84" t="s">
        <v>52</v>
      </c>
      <c r="T63" s="85">
        <v>13</v>
      </c>
      <c r="U63" s="86"/>
      <c r="V63" s="88" t="s">
        <v>52</v>
      </c>
      <c r="W63" s="89">
        <f t="shared" ref="W63:W65" si="30">SUM(B63,E63,H63,K63,N63,Q63,T63)</f>
        <v>44</v>
      </c>
      <c r="X63" s="90">
        <f t="shared" ref="X63:X65" si="31">W63+X59</f>
        <v>127</v>
      </c>
    </row>
    <row r="64" spans="1:24" ht="12.75" x14ac:dyDescent="0.2">
      <c r="A64" s="84" t="s">
        <v>53</v>
      </c>
      <c r="B64" s="91">
        <v>110</v>
      </c>
      <c r="C64" s="92"/>
      <c r="D64" s="84" t="s">
        <v>53</v>
      </c>
      <c r="E64" s="91"/>
      <c r="F64" s="92"/>
      <c r="G64" s="84" t="s">
        <v>53</v>
      </c>
      <c r="H64" s="91">
        <v>215</v>
      </c>
      <c r="I64" s="92"/>
      <c r="J64" s="84" t="s">
        <v>53</v>
      </c>
      <c r="K64" s="91">
        <v>160</v>
      </c>
      <c r="L64" s="92"/>
      <c r="M64" s="84" t="s">
        <v>53</v>
      </c>
      <c r="N64" s="91">
        <v>325</v>
      </c>
      <c r="O64" s="92"/>
      <c r="P64" s="84" t="s">
        <v>53</v>
      </c>
      <c r="Q64" s="91">
        <v>125</v>
      </c>
      <c r="R64" s="92"/>
      <c r="S64" s="84" t="s">
        <v>53</v>
      </c>
      <c r="T64" s="91">
        <v>385</v>
      </c>
      <c r="U64" s="92"/>
      <c r="V64" s="88" t="s">
        <v>53</v>
      </c>
      <c r="W64" s="93">
        <f t="shared" si="30"/>
        <v>1320</v>
      </c>
      <c r="X64" s="94">
        <f t="shared" si="31"/>
        <v>3775</v>
      </c>
    </row>
    <row r="65" spans="1:24" ht="12.75" x14ac:dyDescent="0.2">
      <c r="A65" s="84" t="s">
        <v>54</v>
      </c>
      <c r="B65" s="95">
        <v>0.10694444444444444</v>
      </c>
      <c r="C65" s="96" t="s">
        <v>55</v>
      </c>
      <c r="D65" s="84" t="s">
        <v>54</v>
      </c>
      <c r="E65" s="95"/>
      <c r="F65" s="96" t="s">
        <v>55</v>
      </c>
      <c r="G65" s="84" t="s">
        <v>54</v>
      </c>
      <c r="H65" s="101">
        <v>6.458333333333334E-2</v>
      </c>
      <c r="I65" s="96" t="s">
        <v>55</v>
      </c>
      <c r="J65" s="84" t="s">
        <v>54</v>
      </c>
      <c r="K65" s="95">
        <v>9.375E-2</v>
      </c>
      <c r="L65" s="96" t="s">
        <v>55</v>
      </c>
      <c r="M65" s="84" t="s">
        <v>54</v>
      </c>
      <c r="N65" s="95">
        <v>0.1361111111111111</v>
      </c>
      <c r="O65" s="96" t="s">
        <v>55</v>
      </c>
      <c r="P65" s="84" t="s">
        <v>54</v>
      </c>
      <c r="Q65" s="95">
        <v>6.7361111111111108E-2</v>
      </c>
      <c r="R65" s="96" t="s">
        <v>55</v>
      </c>
      <c r="S65" s="84" t="s">
        <v>54</v>
      </c>
      <c r="T65" s="95">
        <v>0.16319444444444445</v>
      </c>
      <c r="U65" s="96" t="s">
        <v>55</v>
      </c>
      <c r="V65" s="88" t="s">
        <v>56</v>
      </c>
      <c r="W65" s="98">
        <f t="shared" si="30"/>
        <v>0.63194444444444442</v>
      </c>
      <c r="X65" s="99">
        <f t="shared" si="31"/>
        <v>1.6673611111111108</v>
      </c>
    </row>
    <row r="66" spans="1:24" ht="15" x14ac:dyDescent="0.25">
      <c r="A66" s="79"/>
      <c r="B66" s="80">
        <f>T62+1</f>
        <v>45767</v>
      </c>
      <c r="C66" s="81"/>
      <c r="D66" s="80"/>
      <c r="E66" s="80">
        <f>B66+1</f>
        <v>45768</v>
      </c>
      <c r="F66" s="81"/>
      <c r="G66" s="80"/>
      <c r="H66" s="80">
        <f>E66+1</f>
        <v>45769</v>
      </c>
      <c r="I66" s="81"/>
      <c r="J66" s="80"/>
      <c r="K66" s="80">
        <f>H66+1</f>
        <v>45770</v>
      </c>
      <c r="L66" s="81"/>
      <c r="M66" s="80"/>
      <c r="N66" s="80">
        <f>K66+1</f>
        <v>45771</v>
      </c>
      <c r="O66" s="81"/>
      <c r="P66" s="80"/>
      <c r="Q66" s="80">
        <f>N66+1</f>
        <v>45772</v>
      </c>
      <c r="R66" s="81"/>
      <c r="S66" s="80"/>
      <c r="T66" s="80">
        <f>Q66+1</f>
        <v>45773</v>
      </c>
      <c r="U66" s="81"/>
      <c r="V66" s="82" t="s">
        <v>50</v>
      </c>
      <c r="W66" s="82">
        <f>W62+1</f>
        <v>17</v>
      </c>
      <c r="X66" s="100"/>
    </row>
    <row r="67" spans="1:24" ht="12.75" x14ac:dyDescent="0.2">
      <c r="A67" s="84" t="s">
        <v>52</v>
      </c>
      <c r="B67" s="85">
        <v>8</v>
      </c>
      <c r="C67" s="86"/>
      <c r="D67" s="84" t="s">
        <v>52</v>
      </c>
      <c r="E67" s="85">
        <v>2</v>
      </c>
      <c r="F67" s="86"/>
      <c r="G67" s="84" t="s">
        <v>52</v>
      </c>
      <c r="H67" s="85">
        <v>7</v>
      </c>
      <c r="I67" s="86"/>
      <c r="J67" s="84" t="s">
        <v>52</v>
      </c>
      <c r="K67" s="85">
        <v>7</v>
      </c>
      <c r="L67" s="86"/>
      <c r="M67" s="84" t="s">
        <v>52</v>
      </c>
      <c r="N67" s="85">
        <v>12</v>
      </c>
      <c r="O67" s="86"/>
      <c r="P67" s="84" t="s">
        <v>52</v>
      </c>
      <c r="Q67" s="85"/>
      <c r="R67" s="86"/>
      <c r="S67" s="84" t="s">
        <v>52</v>
      </c>
      <c r="T67" s="85">
        <v>6</v>
      </c>
      <c r="U67" s="86"/>
      <c r="V67" s="88" t="s">
        <v>52</v>
      </c>
      <c r="W67" s="89">
        <f t="shared" ref="W67:W69" si="32">SUM(B67,E67,H67,K67,N67,Q67,T67)</f>
        <v>42</v>
      </c>
      <c r="X67" s="90">
        <f t="shared" ref="X67:X69" si="33">W67+X63</f>
        <v>169</v>
      </c>
    </row>
    <row r="68" spans="1:24" ht="12.75" x14ac:dyDescent="0.2">
      <c r="A68" s="84" t="s">
        <v>53</v>
      </c>
      <c r="B68" s="91">
        <v>225</v>
      </c>
      <c r="C68" s="92"/>
      <c r="D68" s="84" t="s">
        <v>53</v>
      </c>
      <c r="E68" s="91">
        <v>50</v>
      </c>
      <c r="F68" s="92"/>
      <c r="G68" s="84" t="s">
        <v>53</v>
      </c>
      <c r="H68" s="91">
        <v>190</v>
      </c>
      <c r="I68" s="92"/>
      <c r="J68" s="84" t="s">
        <v>53</v>
      </c>
      <c r="K68" s="91">
        <v>210</v>
      </c>
      <c r="L68" s="92"/>
      <c r="M68" s="84" t="s">
        <v>53</v>
      </c>
      <c r="N68" s="91">
        <v>445</v>
      </c>
      <c r="O68" s="92"/>
      <c r="P68" s="84" t="s">
        <v>53</v>
      </c>
      <c r="Q68" s="91"/>
      <c r="R68" s="92"/>
      <c r="S68" s="84" t="s">
        <v>53</v>
      </c>
      <c r="T68" s="91">
        <v>215</v>
      </c>
      <c r="U68" s="92"/>
      <c r="V68" s="88" t="s">
        <v>53</v>
      </c>
      <c r="W68" s="93">
        <f t="shared" si="32"/>
        <v>1335</v>
      </c>
      <c r="X68" s="94">
        <f t="shared" si="33"/>
        <v>5110</v>
      </c>
    </row>
    <row r="69" spans="1:24" ht="12.75" x14ac:dyDescent="0.2">
      <c r="A69" s="84" t="s">
        <v>54</v>
      </c>
      <c r="B69" s="95">
        <v>8.6805555555555552E-2</v>
      </c>
      <c r="C69" s="96" t="s">
        <v>55</v>
      </c>
      <c r="D69" s="84" t="s">
        <v>54</v>
      </c>
      <c r="E69" s="95">
        <v>3.125E-2</v>
      </c>
      <c r="F69" s="96" t="s">
        <v>55</v>
      </c>
      <c r="G69" s="84" t="s">
        <v>54</v>
      </c>
      <c r="H69" s="95">
        <v>8.8888888888888892E-2</v>
      </c>
      <c r="I69" s="96" t="s">
        <v>55</v>
      </c>
      <c r="J69" s="84" t="s">
        <v>54</v>
      </c>
      <c r="K69" s="95">
        <v>8.3333333333333329E-2</v>
      </c>
      <c r="L69" s="96" t="s">
        <v>55</v>
      </c>
      <c r="M69" s="84" t="s">
        <v>54</v>
      </c>
      <c r="N69" s="95">
        <v>0.19930555555555557</v>
      </c>
      <c r="O69" s="96" t="s">
        <v>55</v>
      </c>
      <c r="P69" s="84" t="s">
        <v>54</v>
      </c>
      <c r="Q69" s="95"/>
      <c r="R69" s="96" t="s">
        <v>55</v>
      </c>
      <c r="S69" s="84" t="s">
        <v>54</v>
      </c>
      <c r="T69" s="95">
        <v>0.11458333333333333</v>
      </c>
      <c r="U69" s="96" t="s">
        <v>55</v>
      </c>
      <c r="V69" s="88" t="s">
        <v>56</v>
      </c>
      <c r="W69" s="98">
        <f t="shared" si="32"/>
        <v>0.60416666666666663</v>
      </c>
      <c r="X69" s="99">
        <f t="shared" si="33"/>
        <v>2.2715277777777776</v>
      </c>
    </row>
    <row r="70" spans="1:24" ht="15" x14ac:dyDescent="0.25">
      <c r="A70" s="79"/>
      <c r="B70" s="80">
        <f>T66+1</f>
        <v>45774</v>
      </c>
      <c r="C70" s="81"/>
      <c r="D70" s="80"/>
      <c r="E70" s="80">
        <f>B70+1</f>
        <v>45775</v>
      </c>
      <c r="F70" s="81"/>
      <c r="G70" s="80"/>
      <c r="H70" s="80">
        <f>E70+1</f>
        <v>45776</v>
      </c>
      <c r="I70" s="81"/>
      <c r="J70" s="80"/>
      <c r="K70" s="80">
        <f>H70+1</f>
        <v>45777</v>
      </c>
      <c r="L70" s="81"/>
      <c r="M70" s="80"/>
      <c r="N70" s="80">
        <f>K70+1</f>
        <v>45778</v>
      </c>
      <c r="O70" s="81"/>
      <c r="P70" s="80"/>
      <c r="Q70" s="80">
        <f>N70+1</f>
        <v>45779</v>
      </c>
      <c r="R70" s="81"/>
      <c r="S70" s="80"/>
      <c r="T70" s="80">
        <f>Q70+1</f>
        <v>45780</v>
      </c>
      <c r="U70" s="81"/>
      <c r="V70" s="82" t="s">
        <v>50</v>
      </c>
      <c r="W70" s="82">
        <f>W66+1</f>
        <v>18</v>
      </c>
      <c r="X70" s="100"/>
    </row>
    <row r="71" spans="1:24" ht="12.75" x14ac:dyDescent="0.2">
      <c r="A71" s="84" t="s">
        <v>52</v>
      </c>
      <c r="B71" s="85">
        <v>6</v>
      </c>
      <c r="C71" s="86"/>
      <c r="D71" s="84" t="s">
        <v>52</v>
      </c>
      <c r="E71" s="85">
        <v>7</v>
      </c>
      <c r="F71" s="86"/>
      <c r="G71" s="84" t="s">
        <v>52</v>
      </c>
      <c r="H71" s="85">
        <v>6</v>
      </c>
      <c r="I71" s="86"/>
      <c r="J71" s="84" t="s">
        <v>52</v>
      </c>
      <c r="K71" s="85"/>
      <c r="L71" s="86"/>
      <c r="M71" s="84" t="s">
        <v>52</v>
      </c>
      <c r="N71" s="85">
        <v>16</v>
      </c>
      <c r="O71" s="86"/>
      <c r="P71" s="84" t="s">
        <v>52</v>
      </c>
      <c r="Q71" s="85">
        <v>3</v>
      </c>
      <c r="R71" s="86"/>
      <c r="S71" s="84" t="s">
        <v>52</v>
      </c>
      <c r="T71" s="85"/>
      <c r="U71" s="86"/>
      <c r="V71" s="88" t="s">
        <v>52</v>
      </c>
      <c r="W71" s="89">
        <f t="shared" ref="W71:W73" si="34">SUM(B71,E71,H71,K71,N71,Q71,T71)</f>
        <v>38</v>
      </c>
      <c r="X71" s="90">
        <f t="shared" ref="X71:X73" si="35">W71+X67</f>
        <v>207</v>
      </c>
    </row>
    <row r="72" spans="1:24" ht="12.75" x14ac:dyDescent="0.2">
      <c r="A72" s="84" t="s">
        <v>53</v>
      </c>
      <c r="B72" s="91">
        <v>185</v>
      </c>
      <c r="C72" s="92"/>
      <c r="D72" s="84" t="s">
        <v>53</v>
      </c>
      <c r="E72" s="91">
        <v>185</v>
      </c>
      <c r="F72" s="92"/>
      <c r="G72" s="84" t="s">
        <v>53</v>
      </c>
      <c r="H72" s="91">
        <v>230</v>
      </c>
      <c r="I72" s="92"/>
      <c r="J72" s="84" t="s">
        <v>53</v>
      </c>
      <c r="K72" s="91"/>
      <c r="L72" s="92"/>
      <c r="M72" s="84" t="s">
        <v>53</v>
      </c>
      <c r="N72" s="91">
        <v>505</v>
      </c>
      <c r="O72" s="92"/>
      <c r="P72" s="84" t="s">
        <v>53</v>
      </c>
      <c r="Q72" s="91">
        <v>145</v>
      </c>
      <c r="R72" s="92"/>
      <c r="S72" s="84" t="s">
        <v>53</v>
      </c>
      <c r="T72" s="91"/>
      <c r="U72" s="92"/>
      <c r="V72" s="88" t="s">
        <v>53</v>
      </c>
      <c r="W72" s="93">
        <f t="shared" si="34"/>
        <v>1250</v>
      </c>
      <c r="X72" s="94">
        <f t="shared" si="35"/>
        <v>6360</v>
      </c>
    </row>
    <row r="73" spans="1:24" ht="12.75" x14ac:dyDescent="0.2">
      <c r="A73" s="84" t="s">
        <v>54</v>
      </c>
      <c r="B73" s="95">
        <v>0.10902777777777778</v>
      </c>
      <c r="C73" s="96" t="s">
        <v>55</v>
      </c>
      <c r="D73" s="84" t="s">
        <v>54</v>
      </c>
      <c r="E73" s="95">
        <v>7.6388888888888895E-2</v>
      </c>
      <c r="F73" s="96" t="s">
        <v>55</v>
      </c>
      <c r="G73" s="84" t="s">
        <v>54</v>
      </c>
      <c r="H73" s="95">
        <v>9.3055555555555558E-2</v>
      </c>
      <c r="I73" s="96" t="s">
        <v>55</v>
      </c>
      <c r="J73" s="84" t="s">
        <v>54</v>
      </c>
      <c r="K73" s="95"/>
      <c r="L73" s="96" t="s">
        <v>55</v>
      </c>
      <c r="M73" s="84" t="s">
        <v>54</v>
      </c>
      <c r="N73" s="95">
        <v>0.18402777777777779</v>
      </c>
      <c r="O73" s="96" t="s">
        <v>55</v>
      </c>
      <c r="P73" s="84" t="s">
        <v>54</v>
      </c>
      <c r="Q73" s="95">
        <v>7.4305555555555555E-2</v>
      </c>
      <c r="R73" s="96" t="s">
        <v>55</v>
      </c>
      <c r="S73" s="84" t="s">
        <v>54</v>
      </c>
      <c r="T73" s="95"/>
      <c r="U73" s="96" t="s">
        <v>55</v>
      </c>
      <c r="V73" s="88" t="s">
        <v>56</v>
      </c>
      <c r="W73" s="98">
        <f t="shared" si="34"/>
        <v>0.53680555555555554</v>
      </c>
      <c r="X73" s="99">
        <f t="shared" si="35"/>
        <v>2.8083333333333331</v>
      </c>
    </row>
    <row r="74" spans="1:24" ht="15" x14ac:dyDescent="0.25">
      <c r="A74" s="79"/>
      <c r="B74" s="80">
        <f>T70+1</f>
        <v>45781</v>
      </c>
      <c r="C74" s="81"/>
      <c r="D74" s="80"/>
      <c r="E74" s="80">
        <f>B74+1</f>
        <v>45782</v>
      </c>
      <c r="F74" s="81"/>
      <c r="G74" s="80"/>
      <c r="H74" s="80">
        <f>E74+1</f>
        <v>45783</v>
      </c>
      <c r="I74" s="81"/>
      <c r="J74" s="80"/>
      <c r="K74" s="80">
        <f>H74+1</f>
        <v>45784</v>
      </c>
      <c r="L74" s="81"/>
      <c r="M74" s="80"/>
      <c r="N74" s="80">
        <f>K74+1</f>
        <v>45785</v>
      </c>
      <c r="O74" s="81"/>
      <c r="P74" s="80"/>
      <c r="Q74" s="80">
        <f>N74+1</f>
        <v>45786</v>
      </c>
      <c r="R74" s="81"/>
      <c r="S74" s="80"/>
      <c r="T74" s="80">
        <f>Q74+1</f>
        <v>45787</v>
      </c>
      <c r="U74" s="81"/>
      <c r="V74" s="82" t="s">
        <v>50</v>
      </c>
      <c r="W74" s="82">
        <f>W70+1</f>
        <v>19</v>
      </c>
      <c r="X74" s="100"/>
    </row>
    <row r="75" spans="1:24" ht="12.75" x14ac:dyDescent="0.2">
      <c r="A75" s="84" t="s">
        <v>52</v>
      </c>
      <c r="B75" s="85"/>
      <c r="C75" s="86"/>
      <c r="D75" s="84" t="s">
        <v>52</v>
      </c>
      <c r="E75" s="85">
        <v>8</v>
      </c>
      <c r="F75" s="86"/>
      <c r="G75" s="84" t="s">
        <v>52</v>
      </c>
      <c r="H75" s="85">
        <v>10</v>
      </c>
      <c r="I75" s="86"/>
      <c r="J75" s="84" t="s">
        <v>52</v>
      </c>
      <c r="K75" s="85">
        <v>12</v>
      </c>
      <c r="L75" s="86"/>
      <c r="M75" s="84" t="s">
        <v>52</v>
      </c>
      <c r="N75" s="85"/>
      <c r="O75" s="86"/>
      <c r="P75" s="84" t="s">
        <v>52</v>
      </c>
      <c r="Q75" s="85">
        <v>4</v>
      </c>
      <c r="R75" s="86"/>
      <c r="S75" s="84" t="s">
        <v>52</v>
      </c>
      <c r="T75" s="85">
        <v>2</v>
      </c>
      <c r="U75" s="86"/>
      <c r="V75" s="88" t="s">
        <v>52</v>
      </c>
      <c r="W75" s="89">
        <f t="shared" ref="W75:W77" si="36">SUM(B75,E75,H75,K75,N75,Q75,T75)</f>
        <v>36</v>
      </c>
      <c r="X75" s="90">
        <f t="shared" ref="X75:X77" si="37">W75+X71</f>
        <v>243</v>
      </c>
    </row>
    <row r="76" spans="1:24" ht="12.75" x14ac:dyDescent="0.2">
      <c r="A76" s="84" t="s">
        <v>53</v>
      </c>
      <c r="B76" s="91"/>
      <c r="C76" s="92"/>
      <c r="D76" s="84" t="s">
        <v>53</v>
      </c>
      <c r="E76" s="91">
        <v>260</v>
      </c>
      <c r="F76" s="92"/>
      <c r="G76" s="84" t="s">
        <v>53</v>
      </c>
      <c r="H76" s="91">
        <v>265</v>
      </c>
      <c r="I76" s="92"/>
      <c r="J76" s="84" t="s">
        <v>53</v>
      </c>
      <c r="K76" s="91">
        <v>350</v>
      </c>
      <c r="L76" s="92"/>
      <c r="M76" s="84" t="s">
        <v>53</v>
      </c>
      <c r="N76" s="91"/>
      <c r="O76" s="92"/>
      <c r="P76" s="84" t="s">
        <v>53</v>
      </c>
      <c r="Q76" s="91">
        <v>180</v>
      </c>
      <c r="R76" s="92"/>
      <c r="S76" s="84" t="s">
        <v>53</v>
      </c>
      <c r="T76" s="91">
        <v>70</v>
      </c>
      <c r="U76" s="92"/>
      <c r="V76" s="88" t="s">
        <v>53</v>
      </c>
      <c r="W76" s="93">
        <f t="shared" si="36"/>
        <v>1125</v>
      </c>
      <c r="X76" s="94">
        <f t="shared" si="37"/>
        <v>7485</v>
      </c>
    </row>
    <row r="77" spans="1:24" ht="12.75" x14ac:dyDescent="0.2">
      <c r="A77" s="84" t="s">
        <v>54</v>
      </c>
      <c r="B77" s="95"/>
      <c r="C77" s="96" t="s">
        <v>55</v>
      </c>
      <c r="D77" s="84" t="s">
        <v>54</v>
      </c>
      <c r="E77" s="95">
        <v>0.10694444444444444</v>
      </c>
      <c r="F77" s="96" t="s">
        <v>55</v>
      </c>
      <c r="G77" s="84" t="s">
        <v>54</v>
      </c>
      <c r="H77" s="95">
        <v>0.10347222222222222</v>
      </c>
      <c r="I77" s="96" t="s">
        <v>55</v>
      </c>
      <c r="J77" s="84" t="s">
        <v>54</v>
      </c>
      <c r="K77" s="95">
        <v>0.15972222222222221</v>
      </c>
      <c r="L77" s="96" t="s">
        <v>55</v>
      </c>
      <c r="M77" s="84" t="s">
        <v>54</v>
      </c>
      <c r="N77" s="95"/>
      <c r="O77" s="96" t="s">
        <v>55</v>
      </c>
      <c r="P77" s="84" t="s">
        <v>54</v>
      </c>
      <c r="Q77" s="95">
        <v>7.4999999999999997E-2</v>
      </c>
      <c r="R77" s="96" t="s">
        <v>55</v>
      </c>
      <c r="S77" s="84" t="s">
        <v>54</v>
      </c>
      <c r="T77" s="95">
        <v>4.0972222222222222E-2</v>
      </c>
      <c r="U77" s="96" t="s">
        <v>55</v>
      </c>
      <c r="V77" s="88" t="s">
        <v>56</v>
      </c>
      <c r="W77" s="98">
        <f t="shared" si="36"/>
        <v>0.4861111111111111</v>
      </c>
      <c r="X77" s="99">
        <f t="shared" si="37"/>
        <v>3.2944444444444443</v>
      </c>
    </row>
    <row r="78" spans="1:24" ht="15" x14ac:dyDescent="0.25">
      <c r="A78" s="79"/>
      <c r="B78" s="80">
        <f>T74+1</f>
        <v>45788</v>
      </c>
      <c r="C78" s="81"/>
      <c r="D78" s="80"/>
      <c r="E78" s="80">
        <f>B78+1</f>
        <v>45789</v>
      </c>
      <c r="F78" s="81"/>
      <c r="G78" s="80"/>
      <c r="H78" s="80">
        <f>E78+1</f>
        <v>45790</v>
      </c>
      <c r="I78" s="81"/>
      <c r="J78" s="80"/>
      <c r="K78" s="80">
        <f>H78+1</f>
        <v>45791</v>
      </c>
      <c r="L78" s="81"/>
      <c r="M78" s="80"/>
      <c r="N78" s="80">
        <f>K78+1</f>
        <v>45792</v>
      </c>
      <c r="O78" s="81"/>
      <c r="P78" s="80"/>
      <c r="Q78" s="80">
        <f>N78+1</f>
        <v>45793</v>
      </c>
      <c r="R78" s="81"/>
      <c r="S78" s="80"/>
      <c r="T78" s="80">
        <f>Q78+1</f>
        <v>45794</v>
      </c>
      <c r="U78" s="81"/>
      <c r="V78" s="82" t="s">
        <v>50</v>
      </c>
      <c r="W78" s="82">
        <f>W74+1</f>
        <v>20</v>
      </c>
      <c r="X78" s="100"/>
    </row>
    <row r="79" spans="1:24" ht="12.75" x14ac:dyDescent="0.2">
      <c r="A79" s="84" t="s">
        <v>52</v>
      </c>
      <c r="B79" s="85"/>
      <c r="C79" s="86"/>
      <c r="D79" s="84" t="s">
        <v>52</v>
      </c>
      <c r="E79" s="85"/>
      <c r="F79" s="86"/>
      <c r="G79" s="84" t="s">
        <v>52</v>
      </c>
      <c r="H79" s="85"/>
      <c r="I79" s="86"/>
      <c r="J79" s="84" t="s">
        <v>52</v>
      </c>
      <c r="K79" s="85"/>
      <c r="L79" s="86"/>
      <c r="M79" s="84" t="s">
        <v>52</v>
      </c>
      <c r="N79" s="85"/>
      <c r="O79" s="86"/>
      <c r="P79" s="84" t="s">
        <v>52</v>
      </c>
      <c r="Q79" s="85"/>
      <c r="R79" s="86"/>
      <c r="S79" s="84" t="s">
        <v>52</v>
      </c>
      <c r="T79" s="85"/>
      <c r="U79" s="86"/>
      <c r="V79" s="88" t="s">
        <v>52</v>
      </c>
      <c r="W79" s="89">
        <f t="shared" ref="W79:W81" si="38">SUM(B79,E79,H79,K79,N79,Q79,T79)</f>
        <v>0</v>
      </c>
      <c r="X79" s="90">
        <f t="shared" ref="X79:X81" si="39">W79+X75</f>
        <v>243</v>
      </c>
    </row>
    <row r="80" spans="1:24" ht="12.75" x14ac:dyDescent="0.2">
      <c r="A80" s="84" t="s">
        <v>53</v>
      </c>
      <c r="B80" s="91"/>
      <c r="C80" s="92"/>
      <c r="D80" s="84" t="s">
        <v>53</v>
      </c>
      <c r="E80" s="91"/>
      <c r="F80" s="92"/>
      <c r="G80" s="84" t="s">
        <v>53</v>
      </c>
      <c r="H80" s="91"/>
      <c r="I80" s="92"/>
      <c r="J80" s="84" t="s">
        <v>53</v>
      </c>
      <c r="K80" s="91"/>
      <c r="L80" s="92"/>
      <c r="M80" s="84" t="s">
        <v>53</v>
      </c>
      <c r="N80" s="91"/>
      <c r="O80" s="92"/>
      <c r="P80" s="84" t="s">
        <v>53</v>
      </c>
      <c r="Q80" s="91"/>
      <c r="R80" s="92"/>
      <c r="S80" s="84" t="s">
        <v>53</v>
      </c>
      <c r="T80" s="91"/>
      <c r="U80" s="92"/>
      <c r="V80" s="88" t="s">
        <v>53</v>
      </c>
      <c r="W80" s="93">
        <f t="shared" si="38"/>
        <v>0</v>
      </c>
      <c r="X80" s="94">
        <f t="shared" si="39"/>
        <v>7485</v>
      </c>
    </row>
    <row r="81" spans="1:24" ht="12.75" x14ac:dyDescent="0.2">
      <c r="A81" s="84" t="s">
        <v>54</v>
      </c>
      <c r="B81" s="95"/>
      <c r="C81" s="96" t="s">
        <v>55</v>
      </c>
      <c r="D81" s="84" t="s">
        <v>54</v>
      </c>
      <c r="E81" s="95"/>
      <c r="F81" s="96" t="s">
        <v>55</v>
      </c>
      <c r="G81" s="84" t="s">
        <v>54</v>
      </c>
      <c r="H81" s="95"/>
      <c r="I81" s="96" t="s">
        <v>55</v>
      </c>
      <c r="J81" s="84" t="s">
        <v>54</v>
      </c>
      <c r="K81" s="95"/>
      <c r="L81" s="96" t="s">
        <v>55</v>
      </c>
      <c r="M81" s="84" t="s">
        <v>54</v>
      </c>
      <c r="N81" s="95"/>
      <c r="O81" s="96" t="s">
        <v>55</v>
      </c>
      <c r="P81" s="84" t="s">
        <v>54</v>
      </c>
      <c r="Q81" s="95"/>
      <c r="R81" s="96" t="s">
        <v>55</v>
      </c>
      <c r="S81" s="84" t="s">
        <v>54</v>
      </c>
      <c r="T81" s="95"/>
      <c r="U81" s="96" t="s">
        <v>55</v>
      </c>
      <c r="V81" s="88" t="s">
        <v>56</v>
      </c>
      <c r="W81" s="98">
        <f t="shared" si="38"/>
        <v>0</v>
      </c>
      <c r="X81" s="99">
        <f t="shared" si="39"/>
        <v>3.2944444444444443</v>
      </c>
    </row>
    <row r="82" spans="1:24" ht="15" x14ac:dyDescent="0.25">
      <c r="A82" s="79"/>
      <c r="B82" s="80">
        <f>T78+1</f>
        <v>45795</v>
      </c>
      <c r="C82" s="81"/>
      <c r="D82" s="80"/>
      <c r="E82" s="80">
        <f>B82+1</f>
        <v>45796</v>
      </c>
      <c r="F82" s="81"/>
      <c r="G82" s="80"/>
      <c r="H82" s="80">
        <f>E82+1</f>
        <v>45797</v>
      </c>
      <c r="I82" s="81"/>
      <c r="J82" s="80"/>
      <c r="K82" s="80">
        <f>H82+1</f>
        <v>45798</v>
      </c>
      <c r="L82" s="81"/>
      <c r="M82" s="80"/>
      <c r="N82" s="80">
        <f>K82+1</f>
        <v>45799</v>
      </c>
      <c r="O82" s="81"/>
      <c r="P82" s="80"/>
      <c r="Q82" s="80">
        <f>N82+1</f>
        <v>45800</v>
      </c>
      <c r="R82" s="81"/>
      <c r="S82" s="80"/>
      <c r="T82" s="80">
        <f>Q82+1</f>
        <v>45801</v>
      </c>
      <c r="U82" s="81"/>
      <c r="V82" s="82" t="s">
        <v>50</v>
      </c>
      <c r="W82" s="82">
        <f>W78+1</f>
        <v>21</v>
      </c>
      <c r="X82" s="100"/>
    </row>
    <row r="83" spans="1:24" ht="12.75" x14ac:dyDescent="0.2">
      <c r="A83" s="84" t="s">
        <v>52</v>
      </c>
      <c r="B83" s="85"/>
      <c r="C83" s="86"/>
      <c r="D83" s="84" t="s">
        <v>52</v>
      </c>
      <c r="E83" s="85"/>
      <c r="F83" s="86"/>
      <c r="G83" s="84" t="s">
        <v>52</v>
      </c>
      <c r="H83" s="85"/>
      <c r="I83" s="86"/>
      <c r="J83" s="84" t="s">
        <v>52</v>
      </c>
      <c r="K83" s="85"/>
      <c r="L83" s="86"/>
      <c r="M83" s="84" t="s">
        <v>52</v>
      </c>
      <c r="N83" s="85"/>
      <c r="O83" s="86"/>
      <c r="P83" s="84" t="s">
        <v>52</v>
      </c>
      <c r="Q83" s="85"/>
      <c r="R83" s="86"/>
      <c r="S83" s="84" t="s">
        <v>52</v>
      </c>
      <c r="T83" s="85"/>
      <c r="U83" s="86"/>
      <c r="V83" s="88" t="s">
        <v>52</v>
      </c>
      <c r="W83" s="89">
        <f t="shared" ref="W83:W85" si="40">SUM(B83,E83,H83,K83,N83,Q83,T83)</f>
        <v>0</v>
      </c>
      <c r="X83" s="90">
        <f t="shared" ref="X83:X85" si="41">W83+X79</f>
        <v>243</v>
      </c>
    </row>
    <row r="84" spans="1:24" ht="12.75" x14ac:dyDescent="0.2">
      <c r="A84" s="84" t="s">
        <v>53</v>
      </c>
      <c r="B84" s="91"/>
      <c r="C84" s="92"/>
      <c r="D84" s="84" t="s">
        <v>53</v>
      </c>
      <c r="E84" s="91"/>
      <c r="F84" s="92"/>
      <c r="G84" s="84" t="s">
        <v>53</v>
      </c>
      <c r="H84" s="91"/>
      <c r="I84" s="92"/>
      <c r="J84" s="84" t="s">
        <v>53</v>
      </c>
      <c r="K84" s="91"/>
      <c r="L84" s="92"/>
      <c r="M84" s="84" t="s">
        <v>53</v>
      </c>
      <c r="N84" s="91"/>
      <c r="O84" s="92"/>
      <c r="P84" s="84" t="s">
        <v>53</v>
      </c>
      <c r="Q84" s="91"/>
      <c r="R84" s="92"/>
      <c r="S84" s="84" t="s">
        <v>53</v>
      </c>
      <c r="T84" s="91"/>
      <c r="U84" s="92"/>
      <c r="V84" s="88" t="s">
        <v>53</v>
      </c>
      <c r="W84" s="93">
        <f t="shared" si="40"/>
        <v>0</v>
      </c>
      <c r="X84" s="94">
        <f t="shared" si="41"/>
        <v>7485</v>
      </c>
    </row>
    <row r="85" spans="1:24" ht="12.75" x14ac:dyDescent="0.2">
      <c r="A85" s="84" t="s">
        <v>54</v>
      </c>
      <c r="B85" s="95"/>
      <c r="C85" s="96" t="s">
        <v>55</v>
      </c>
      <c r="D85" s="84" t="s">
        <v>54</v>
      </c>
      <c r="E85" s="95"/>
      <c r="F85" s="96" t="s">
        <v>55</v>
      </c>
      <c r="G85" s="84" t="s">
        <v>54</v>
      </c>
      <c r="H85" s="95"/>
      <c r="I85" s="96" t="s">
        <v>55</v>
      </c>
      <c r="J85" s="84" t="s">
        <v>54</v>
      </c>
      <c r="K85" s="95"/>
      <c r="L85" s="96" t="s">
        <v>55</v>
      </c>
      <c r="M85" s="84" t="s">
        <v>54</v>
      </c>
      <c r="N85" s="95"/>
      <c r="O85" s="96" t="s">
        <v>55</v>
      </c>
      <c r="P85" s="84" t="s">
        <v>54</v>
      </c>
      <c r="Q85" s="95"/>
      <c r="R85" s="96" t="s">
        <v>55</v>
      </c>
      <c r="S85" s="84" t="s">
        <v>54</v>
      </c>
      <c r="T85" s="95"/>
      <c r="U85" s="96" t="s">
        <v>55</v>
      </c>
      <c r="V85" s="88" t="s">
        <v>56</v>
      </c>
      <c r="W85" s="98">
        <f t="shared" si="40"/>
        <v>0</v>
      </c>
      <c r="X85" s="99">
        <f t="shared" si="41"/>
        <v>3.2944444444444443</v>
      </c>
    </row>
  </sheetData>
  <mergeCells count="9">
    <mergeCell ref="V1:X1"/>
    <mergeCell ref="Y2:Y14"/>
    <mergeCell ref="A1:C1"/>
    <mergeCell ref="D1:F1"/>
    <mergeCell ref="G1:I1"/>
    <mergeCell ref="J1:L1"/>
    <mergeCell ref="M1:O1"/>
    <mergeCell ref="P1:R1"/>
    <mergeCell ref="S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1029"/>
  <sheetViews>
    <sheetView workbookViewId="0">
      <selection activeCell="B2" sqref="B2"/>
    </sheetView>
  </sheetViews>
  <sheetFormatPr defaultColWidth="12.5703125" defaultRowHeight="15.75" customHeight="1" x14ac:dyDescent="0.2"/>
  <cols>
    <col min="1" max="1" width="22.28515625" bestFit="1" customWidth="1"/>
    <col min="2" max="2" width="13.5703125" customWidth="1"/>
    <col min="3" max="3" width="13.85546875" customWidth="1"/>
    <col min="4" max="5" width="9.140625" customWidth="1"/>
    <col min="6" max="6" width="22.5703125" bestFit="1" customWidth="1"/>
    <col min="7" max="7" width="15.140625" customWidth="1"/>
    <col min="8" max="10" width="8.140625" customWidth="1"/>
    <col min="11" max="12" width="10.42578125" customWidth="1"/>
    <col min="13" max="13" width="9.5703125" customWidth="1"/>
    <col min="14" max="14" width="10.5703125" customWidth="1"/>
    <col min="15" max="22" width="12.7109375" bestFit="1" customWidth="1"/>
  </cols>
  <sheetData>
    <row r="1" spans="1:23" ht="21" customHeight="1" x14ac:dyDescent="0.2">
      <c r="A1" s="185" t="s">
        <v>57</v>
      </c>
      <c r="B1" s="186"/>
      <c r="C1" s="187"/>
      <c r="D1" s="185" t="s">
        <v>58</v>
      </c>
      <c r="E1" s="186"/>
      <c r="F1" s="185"/>
      <c r="G1" s="188">
        <v>25</v>
      </c>
      <c r="H1" s="186"/>
      <c r="I1" s="186"/>
      <c r="J1" s="186"/>
      <c r="K1" s="186"/>
      <c r="L1" s="189"/>
      <c r="M1" s="189"/>
      <c r="N1" s="189"/>
      <c r="O1" s="189"/>
      <c r="P1" s="189"/>
      <c r="Q1" s="189"/>
      <c r="R1" s="189"/>
      <c r="S1" s="189"/>
      <c r="T1" s="189"/>
      <c r="U1" s="189"/>
      <c r="V1" s="189"/>
      <c r="W1" s="103"/>
    </row>
    <row r="2" spans="1:23" ht="21" customHeight="1" x14ac:dyDescent="0.2">
      <c r="A2" s="190" t="s">
        <v>10</v>
      </c>
      <c r="B2" s="256" t="s">
        <v>59</v>
      </c>
      <c r="C2" s="190" t="s">
        <v>60</v>
      </c>
      <c r="D2" s="190" t="s">
        <v>61</v>
      </c>
      <c r="E2" s="190" t="s">
        <v>62</v>
      </c>
      <c r="F2" s="190" t="s">
        <v>63</v>
      </c>
      <c r="G2" s="190" t="s">
        <v>64</v>
      </c>
      <c r="H2" s="190" t="s">
        <v>56</v>
      </c>
      <c r="I2" s="190" t="s">
        <v>65</v>
      </c>
      <c r="J2" s="190" t="s">
        <v>66</v>
      </c>
      <c r="K2" s="190" t="s">
        <v>67</v>
      </c>
      <c r="L2" s="191"/>
      <c r="M2" s="191"/>
      <c r="N2" s="191"/>
      <c r="O2" s="191"/>
      <c r="P2" s="191"/>
      <c r="Q2" s="191"/>
      <c r="R2" s="191"/>
      <c r="S2" s="191"/>
      <c r="T2" s="191"/>
      <c r="U2" s="191"/>
      <c r="V2" s="191"/>
    </row>
    <row r="3" spans="1:23" ht="21" customHeight="1" x14ac:dyDescent="0.2">
      <c r="A3" s="192">
        <v>45743</v>
      </c>
      <c r="B3" s="250" t="str">
        <f>IF(A3="","",TEXT(A3,"ddd"))</f>
        <v>Thu</v>
      </c>
      <c r="C3" s="194" t="str">
        <f t="shared" ref="C3:C50" si="0">IF(A3="","",TEXT(A3,"MMMM"))</f>
        <v>March</v>
      </c>
      <c r="D3" s="195">
        <v>25</v>
      </c>
      <c r="E3" s="196" t="s">
        <v>68</v>
      </c>
      <c r="F3" s="196"/>
      <c r="G3" s="196" t="s">
        <v>69</v>
      </c>
      <c r="H3" s="196">
        <v>20</v>
      </c>
      <c r="I3" s="197"/>
      <c r="J3" s="196" t="s">
        <v>70</v>
      </c>
      <c r="K3" s="196" t="s">
        <v>13</v>
      </c>
      <c r="L3" s="197"/>
      <c r="M3" s="197"/>
      <c r="N3" s="197"/>
      <c r="O3" s="197"/>
      <c r="P3" s="197"/>
      <c r="Q3" s="197"/>
      <c r="R3" s="197"/>
      <c r="S3" s="197"/>
      <c r="T3" s="197"/>
      <c r="U3" s="197"/>
      <c r="V3" s="197"/>
    </row>
    <row r="4" spans="1:23" ht="21" customHeight="1" x14ac:dyDescent="0.2">
      <c r="A4" s="192">
        <v>45761</v>
      </c>
      <c r="B4" s="250" t="str">
        <f t="shared" ref="B4:B48" si="1">IF(A4="","",TEXT(A4,"ddd"))</f>
        <v>Mon</v>
      </c>
      <c r="C4" s="194" t="str">
        <f t="shared" si="0"/>
        <v>April</v>
      </c>
      <c r="D4" s="195">
        <v>25</v>
      </c>
      <c r="E4" s="196" t="s">
        <v>71</v>
      </c>
      <c r="F4" s="196" t="s">
        <v>72</v>
      </c>
      <c r="G4" s="196" t="s">
        <v>73</v>
      </c>
      <c r="H4" s="196">
        <v>16</v>
      </c>
      <c r="I4" s="196">
        <f t="shared" ref="I4:I48" si="2">IF(A4="","",A4-A3)</f>
        <v>18</v>
      </c>
      <c r="J4" s="196" t="s">
        <v>74</v>
      </c>
      <c r="K4" s="196" t="s">
        <v>13</v>
      </c>
      <c r="L4" s="197"/>
      <c r="M4" s="197"/>
      <c r="N4" s="197"/>
      <c r="O4" s="197"/>
      <c r="P4" s="197"/>
      <c r="Q4" s="197"/>
      <c r="R4" s="197"/>
      <c r="S4" s="197"/>
      <c r="T4" s="197"/>
      <c r="U4" s="197"/>
      <c r="V4" s="197"/>
    </row>
    <row r="5" spans="1:23" ht="21" customHeight="1" x14ac:dyDescent="0.2">
      <c r="A5" s="192">
        <v>45768</v>
      </c>
      <c r="B5" s="250" t="str">
        <f t="shared" si="1"/>
        <v>Mon</v>
      </c>
      <c r="C5" s="194" t="str">
        <f t="shared" si="0"/>
        <v>April</v>
      </c>
      <c r="D5" s="195">
        <v>25</v>
      </c>
      <c r="E5" s="196" t="s">
        <v>71</v>
      </c>
      <c r="F5" s="196"/>
      <c r="G5" s="196" t="s">
        <v>75</v>
      </c>
      <c r="H5" s="196">
        <v>17</v>
      </c>
      <c r="I5" s="196">
        <f t="shared" si="2"/>
        <v>7</v>
      </c>
      <c r="J5" s="196" t="s">
        <v>74</v>
      </c>
      <c r="K5" s="196" t="s">
        <v>13</v>
      </c>
      <c r="L5" s="197"/>
      <c r="M5" s="197"/>
      <c r="N5" s="197"/>
      <c r="O5" s="197"/>
      <c r="P5" s="197"/>
      <c r="Q5" s="197"/>
      <c r="R5" s="197"/>
      <c r="S5" s="197"/>
      <c r="T5" s="197"/>
      <c r="U5" s="197"/>
      <c r="V5" s="197"/>
    </row>
    <row r="6" spans="1:23" ht="21" customHeight="1" x14ac:dyDescent="0.2">
      <c r="A6" s="192">
        <v>45775</v>
      </c>
      <c r="B6" s="250" t="str">
        <f t="shared" si="1"/>
        <v>Mon</v>
      </c>
      <c r="C6" s="194" t="str">
        <f t="shared" si="0"/>
        <v>April</v>
      </c>
      <c r="D6" s="195">
        <v>25</v>
      </c>
      <c r="E6" s="196" t="s">
        <v>71</v>
      </c>
      <c r="F6" s="196"/>
      <c r="G6" s="196" t="s">
        <v>69</v>
      </c>
      <c r="H6" s="196">
        <v>16</v>
      </c>
      <c r="I6" s="196">
        <f t="shared" si="2"/>
        <v>7</v>
      </c>
      <c r="J6" s="196" t="s">
        <v>74</v>
      </c>
      <c r="K6" s="196" t="s">
        <v>13</v>
      </c>
      <c r="L6" s="197"/>
      <c r="M6" s="197"/>
      <c r="N6" s="197"/>
      <c r="O6" s="197"/>
      <c r="P6" s="197"/>
      <c r="Q6" s="197"/>
      <c r="R6" s="197"/>
      <c r="S6" s="197"/>
      <c r="T6" s="197"/>
      <c r="U6" s="197"/>
      <c r="V6" s="197"/>
    </row>
    <row r="7" spans="1:23" ht="21" customHeight="1" x14ac:dyDescent="0.2">
      <c r="A7" s="192">
        <v>45783</v>
      </c>
      <c r="B7" s="250" t="str">
        <f t="shared" si="1"/>
        <v>Tue</v>
      </c>
      <c r="C7" s="194" t="str">
        <f t="shared" si="0"/>
        <v>May</v>
      </c>
      <c r="D7" s="195">
        <v>25</v>
      </c>
      <c r="E7" s="196" t="s">
        <v>76</v>
      </c>
      <c r="F7" s="198" t="s">
        <v>77</v>
      </c>
      <c r="G7" s="196" t="s">
        <v>73</v>
      </c>
      <c r="H7" s="196">
        <v>21</v>
      </c>
      <c r="I7" s="196">
        <f t="shared" si="2"/>
        <v>8</v>
      </c>
      <c r="J7" s="196" t="s">
        <v>74</v>
      </c>
      <c r="K7" s="196" t="s">
        <v>13</v>
      </c>
      <c r="L7" s="197"/>
      <c r="M7" s="197"/>
      <c r="N7" s="197"/>
      <c r="O7" s="197"/>
      <c r="P7" s="197"/>
      <c r="Q7" s="197"/>
      <c r="R7" s="197"/>
      <c r="S7" s="197"/>
      <c r="T7" s="197"/>
      <c r="U7" s="197"/>
      <c r="V7" s="197"/>
    </row>
    <row r="8" spans="1:23" ht="21" customHeight="1" x14ac:dyDescent="0.2">
      <c r="A8" s="192">
        <v>45789</v>
      </c>
      <c r="B8" s="250" t="str">
        <f t="shared" si="1"/>
        <v>Mon</v>
      </c>
      <c r="C8" s="196" t="str">
        <f t="shared" si="0"/>
        <v>May</v>
      </c>
      <c r="D8" s="195">
        <v>25</v>
      </c>
      <c r="E8" s="196" t="s">
        <v>76</v>
      </c>
      <c r="F8" s="198"/>
      <c r="G8" s="196" t="s">
        <v>69</v>
      </c>
      <c r="H8" s="196">
        <v>19</v>
      </c>
      <c r="I8" s="196">
        <f t="shared" si="2"/>
        <v>6</v>
      </c>
      <c r="J8" s="196" t="s">
        <v>74</v>
      </c>
      <c r="K8" s="196" t="s">
        <v>13</v>
      </c>
      <c r="L8" s="197"/>
      <c r="M8" s="197"/>
      <c r="N8" s="197"/>
      <c r="O8" s="197"/>
      <c r="P8" s="197"/>
      <c r="Q8" s="197"/>
      <c r="R8" s="197"/>
      <c r="S8" s="197"/>
      <c r="T8" s="197"/>
      <c r="U8" s="197"/>
      <c r="V8" s="197"/>
    </row>
    <row r="9" spans="1:23" ht="21" customHeight="1" x14ac:dyDescent="0.2">
      <c r="A9" s="192">
        <v>45796</v>
      </c>
      <c r="B9" s="250" t="str">
        <f t="shared" si="1"/>
        <v>Mon</v>
      </c>
      <c r="C9" s="196" t="str">
        <f t="shared" si="0"/>
        <v>May</v>
      </c>
      <c r="D9" s="195">
        <v>25</v>
      </c>
      <c r="E9" s="196" t="s">
        <v>76</v>
      </c>
      <c r="F9" s="198"/>
      <c r="G9" s="196" t="s">
        <v>78</v>
      </c>
      <c r="H9" s="196">
        <v>21</v>
      </c>
      <c r="I9" s="196">
        <f t="shared" si="2"/>
        <v>7</v>
      </c>
      <c r="J9" s="196" t="s">
        <v>74</v>
      </c>
      <c r="K9" s="196" t="s">
        <v>13</v>
      </c>
      <c r="L9" s="197"/>
      <c r="M9" s="197"/>
      <c r="N9" s="197"/>
      <c r="O9" s="197"/>
      <c r="P9" s="197"/>
      <c r="Q9" s="197"/>
      <c r="R9" s="197"/>
      <c r="S9" s="197"/>
      <c r="T9" s="197"/>
      <c r="U9" s="197"/>
      <c r="V9" s="197"/>
    </row>
    <row r="10" spans="1:23" ht="21" customHeight="1" x14ac:dyDescent="0.2">
      <c r="A10" s="192">
        <v>45801</v>
      </c>
      <c r="B10" s="250" t="str">
        <f t="shared" si="1"/>
        <v>Sat</v>
      </c>
      <c r="C10" s="196" t="str">
        <f t="shared" si="0"/>
        <v>May</v>
      </c>
      <c r="D10" s="199">
        <v>25</v>
      </c>
      <c r="E10" s="196" t="s">
        <v>71</v>
      </c>
      <c r="F10" s="196"/>
      <c r="G10" s="196" t="s">
        <v>69</v>
      </c>
      <c r="H10" s="196">
        <v>18</v>
      </c>
      <c r="I10" s="196">
        <f t="shared" si="2"/>
        <v>5</v>
      </c>
      <c r="J10" s="196" t="s">
        <v>74</v>
      </c>
      <c r="K10" s="196" t="s">
        <v>13</v>
      </c>
      <c r="L10" s="197"/>
      <c r="M10" s="197"/>
      <c r="N10" s="197"/>
      <c r="O10" s="197"/>
      <c r="P10" s="197"/>
      <c r="Q10" s="197"/>
      <c r="R10" s="197"/>
      <c r="S10" s="197"/>
      <c r="T10" s="197"/>
      <c r="U10" s="197"/>
      <c r="V10" s="197"/>
    </row>
    <row r="11" spans="1:23" ht="21" customHeight="1" x14ac:dyDescent="0.2">
      <c r="A11" s="192">
        <v>45808</v>
      </c>
      <c r="B11" s="250" t="str">
        <f t="shared" si="1"/>
        <v>Sat</v>
      </c>
      <c r="C11" s="194" t="str">
        <f t="shared" si="0"/>
        <v>May</v>
      </c>
      <c r="D11" s="199">
        <v>25</v>
      </c>
      <c r="E11" s="196" t="s">
        <v>68</v>
      </c>
      <c r="F11" s="196" t="s">
        <v>77</v>
      </c>
      <c r="G11" s="196" t="s">
        <v>73</v>
      </c>
      <c r="H11" s="196">
        <v>21</v>
      </c>
      <c r="I11" s="196">
        <f t="shared" si="2"/>
        <v>7</v>
      </c>
      <c r="J11" s="196" t="s">
        <v>79</v>
      </c>
      <c r="K11" s="196" t="s">
        <v>13</v>
      </c>
      <c r="L11" s="197"/>
      <c r="M11" s="197"/>
      <c r="N11" s="197"/>
      <c r="O11" s="197"/>
      <c r="P11" s="197"/>
      <c r="Q11" s="197"/>
      <c r="R11" s="197"/>
      <c r="S11" s="197"/>
      <c r="T11" s="197"/>
      <c r="U11" s="197"/>
      <c r="V11" s="197"/>
    </row>
    <row r="12" spans="1:23" ht="21" customHeight="1" x14ac:dyDescent="0.2">
      <c r="A12" s="192">
        <v>45817</v>
      </c>
      <c r="B12" s="250" t="str">
        <f t="shared" si="1"/>
        <v>Mon</v>
      </c>
      <c r="C12" s="196" t="str">
        <f t="shared" si="0"/>
        <v>June</v>
      </c>
      <c r="D12" s="195">
        <v>25</v>
      </c>
      <c r="E12" s="196" t="s">
        <v>68</v>
      </c>
      <c r="F12" s="196"/>
      <c r="G12" s="196" t="s">
        <v>75</v>
      </c>
      <c r="H12" s="196">
        <v>18</v>
      </c>
      <c r="I12" s="196">
        <f t="shared" si="2"/>
        <v>9</v>
      </c>
      <c r="J12" s="196" t="s">
        <v>79</v>
      </c>
      <c r="K12" s="196" t="s">
        <v>80</v>
      </c>
      <c r="L12" s="197"/>
      <c r="M12" s="197"/>
      <c r="N12" s="197"/>
      <c r="O12" s="197"/>
      <c r="P12" s="197"/>
      <c r="Q12" s="197"/>
      <c r="R12" s="197"/>
      <c r="S12" s="197"/>
      <c r="T12" s="197"/>
      <c r="U12" s="197"/>
      <c r="V12" s="197"/>
    </row>
    <row r="13" spans="1:23" ht="21" customHeight="1" x14ac:dyDescent="0.2">
      <c r="A13" s="192">
        <v>45823</v>
      </c>
      <c r="B13" s="250" t="str">
        <f t="shared" si="1"/>
        <v>Sun</v>
      </c>
      <c r="C13" s="194" t="str">
        <f t="shared" si="0"/>
        <v>June</v>
      </c>
      <c r="D13" s="199">
        <v>25</v>
      </c>
      <c r="E13" s="196" t="s">
        <v>68</v>
      </c>
      <c r="F13" s="196"/>
      <c r="G13" s="196" t="s">
        <v>69</v>
      </c>
      <c r="H13" s="196">
        <v>17</v>
      </c>
      <c r="I13" s="196">
        <f t="shared" si="2"/>
        <v>6</v>
      </c>
      <c r="J13" s="196" t="s">
        <v>79</v>
      </c>
      <c r="K13" s="196" t="s">
        <v>13</v>
      </c>
      <c r="L13" s="197"/>
      <c r="M13" s="197"/>
      <c r="N13" s="197"/>
      <c r="O13" s="197"/>
      <c r="P13" s="197"/>
      <c r="Q13" s="197"/>
      <c r="R13" s="197"/>
      <c r="S13" s="197"/>
      <c r="T13" s="197"/>
      <c r="U13" s="197"/>
      <c r="V13" s="197"/>
    </row>
    <row r="14" spans="1:23" ht="21" customHeight="1" x14ac:dyDescent="0.2">
      <c r="A14" s="192">
        <v>45831</v>
      </c>
      <c r="B14" s="250" t="str">
        <f t="shared" si="1"/>
        <v>Mon</v>
      </c>
      <c r="C14" s="196" t="str">
        <f t="shared" si="0"/>
        <v>June</v>
      </c>
      <c r="D14" s="199">
        <v>25</v>
      </c>
      <c r="E14" s="196" t="s">
        <v>68</v>
      </c>
      <c r="F14" s="196"/>
      <c r="G14" s="196" t="s">
        <v>73</v>
      </c>
      <c r="H14" s="196">
        <v>19</v>
      </c>
      <c r="I14" s="196">
        <f t="shared" si="2"/>
        <v>8</v>
      </c>
      <c r="J14" s="196" t="s">
        <v>79</v>
      </c>
      <c r="K14" s="196" t="s">
        <v>13</v>
      </c>
      <c r="L14" s="197"/>
      <c r="M14" s="197"/>
      <c r="N14" s="197"/>
      <c r="O14" s="197"/>
      <c r="P14" s="197"/>
      <c r="Q14" s="197"/>
      <c r="R14" s="197"/>
      <c r="S14" s="197"/>
      <c r="T14" s="197"/>
      <c r="U14" s="197"/>
      <c r="V14" s="197"/>
    </row>
    <row r="15" spans="1:23" ht="21" customHeight="1" x14ac:dyDescent="0.2">
      <c r="A15" s="192">
        <v>45837</v>
      </c>
      <c r="B15" s="250" t="str">
        <f t="shared" si="1"/>
        <v>Sun</v>
      </c>
      <c r="C15" s="194" t="str">
        <f t="shared" si="0"/>
        <v>June</v>
      </c>
      <c r="D15" s="199">
        <v>25</v>
      </c>
      <c r="E15" s="196" t="s">
        <v>76</v>
      </c>
      <c r="F15" s="196"/>
      <c r="G15" s="196" t="s">
        <v>78</v>
      </c>
      <c r="H15" s="196">
        <v>16</v>
      </c>
      <c r="I15" s="196">
        <f t="shared" si="2"/>
        <v>6</v>
      </c>
      <c r="J15" s="196" t="s">
        <v>81</v>
      </c>
      <c r="K15" s="196" t="s">
        <v>13</v>
      </c>
      <c r="L15" s="197"/>
      <c r="M15" s="197"/>
      <c r="N15" s="197"/>
      <c r="O15" s="197"/>
      <c r="P15" s="197"/>
      <c r="Q15" s="197"/>
      <c r="R15" s="197"/>
      <c r="S15" s="197"/>
      <c r="T15" s="197"/>
      <c r="U15" s="197"/>
      <c r="V15" s="197"/>
    </row>
    <row r="16" spans="1:23" ht="21" customHeight="1" x14ac:dyDescent="0.2">
      <c r="A16" s="192">
        <v>45844</v>
      </c>
      <c r="B16" s="250" t="str">
        <f t="shared" si="1"/>
        <v>Sun</v>
      </c>
      <c r="C16" s="196" t="str">
        <f t="shared" si="0"/>
        <v>July</v>
      </c>
      <c r="D16" s="195">
        <v>25</v>
      </c>
      <c r="E16" s="196" t="s">
        <v>76</v>
      </c>
      <c r="F16" s="196"/>
      <c r="G16" s="196" t="s">
        <v>69</v>
      </c>
      <c r="H16" s="196">
        <v>19</v>
      </c>
      <c r="I16" s="196">
        <f t="shared" si="2"/>
        <v>7</v>
      </c>
      <c r="J16" s="196" t="s">
        <v>81</v>
      </c>
      <c r="K16" s="196" t="s">
        <v>13</v>
      </c>
      <c r="L16" s="197"/>
      <c r="M16" s="197"/>
      <c r="N16" s="197"/>
      <c r="O16" s="197"/>
      <c r="P16" s="197"/>
      <c r="Q16" s="197"/>
      <c r="R16" s="197"/>
      <c r="S16" s="197"/>
      <c r="T16" s="197"/>
      <c r="U16" s="197"/>
      <c r="V16" s="197"/>
    </row>
    <row r="17" spans="1:22" ht="21" customHeight="1" x14ac:dyDescent="0.2">
      <c r="A17" s="192">
        <v>45852</v>
      </c>
      <c r="B17" s="250" t="str">
        <f t="shared" si="1"/>
        <v>Mon</v>
      </c>
      <c r="C17" s="196" t="str">
        <f t="shared" si="0"/>
        <v>July</v>
      </c>
      <c r="D17" s="199">
        <v>25</v>
      </c>
      <c r="E17" s="196" t="s">
        <v>76</v>
      </c>
      <c r="F17" s="196"/>
      <c r="G17" s="196" t="s">
        <v>73</v>
      </c>
      <c r="H17" s="196">
        <v>16</v>
      </c>
      <c r="I17" s="196">
        <f t="shared" si="2"/>
        <v>8</v>
      </c>
      <c r="J17" s="196" t="s">
        <v>81</v>
      </c>
      <c r="K17" s="196" t="s">
        <v>13</v>
      </c>
      <c r="L17" s="197"/>
      <c r="M17" s="197"/>
      <c r="N17" s="197"/>
      <c r="O17" s="197"/>
      <c r="P17" s="197"/>
      <c r="Q17" s="197"/>
      <c r="R17" s="197"/>
      <c r="S17" s="197"/>
      <c r="T17" s="197"/>
      <c r="U17" s="197"/>
      <c r="V17" s="197"/>
    </row>
    <row r="18" spans="1:22" ht="21" customHeight="1" x14ac:dyDescent="0.2">
      <c r="A18" s="192">
        <v>45859</v>
      </c>
      <c r="B18" s="250" t="str">
        <f t="shared" si="1"/>
        <v>Mon</v>
      </c>
      <c r="C18" s="196" t="str">
        <f t="shared" si="0"/>
        <v>July</v>
      </c>
      <c r="D18" s="199">
        <v>25</v>
      </c>
      <c r="E18" s="196" t="s">
        <v>76</v>
      </c>
      <c r="F18" s="196"/>
      <c r="G18" s="196" t="s">
        <v>78</v>
      </c>
      <c r="H18" s="196">
        <v>14</v>
      </c>
      <c r="I18" s="196">
        <f t="shared" si="2"/>
        <v>7</v>
      </c>
      <c r="J18" s="196" t="s">
        <v>81</v>
      </c>
      <c r="K18" s="196" t="s">
        <v>80</v>
      </c>
      <c r="L18" s="197"/>
      <c r="M18" s="197"/>
      <c r="N18" s="197"/>
      <c r="O18" s="197"/>
      <c r="P18" s="197"/>
      <c r="Q18" s="197"/>
      <c r="R18" s="197"/>
      <c r="S18" s="197"/>
      <c r="T18" s="197"/>
      <c r="U18" s="197"/>
      <c r="V18" s="197"/>
    </row>
    <row r="19" spans="1:22" ht="21" customHeight="1" x14ac:dyDescent="0.25">
      <c r="A19" s="192">
        <v>45868</v>
      </c>
      <c r="B19" s="250" t="str">
        <f t="shared" si="1"/>
        <v>Wed</v>
      </c>
      <c r="C19" s="194" t="str">
        <f t="shared" si="0"/>
        <v>July</v>
      </c>
      <c r="D19" s="199">
        <v>25</v>
      </c>
      <c r="E19" s="196" t="s">
        <v>76</v>
      </c>
      <c r="F19" s="196"/>
      <c r="G19" s="196" t="s">
        <v>69</v>
      </c>
      <c r="H19" s="196">
        <v>17</v>
      </c>
      <c r="I19" s="196">
        <f t="shared" si="2"/>
        <v>9</v>
      </c>
      <c r="J19" s="196" t="s">
        <v>81</v>
      </c>
      <c r="K19" s="196" t="s">
        <v>80</v>
      </c>
      <c r="L19" s="200"/>
      <c r="M19" s="200"/>
      <c r="N19" s="200"/>
      <c r="O19" s="200"/>
      <c r="P19" s="200"/>
      <c r="Q19" s="201"/>
      <c r="R19" s="197"/>
      <c r="S19" s="197"/>
      <c r="T19" s="197"/>
      <c r="U19" s="197"/>
      <c r="V19" s="197"/>
    </row>
    <row r="20" spans="1:22" ht="21" customHeight="1" x14ac:dyDescent="0.2">
      <c r="A20" s="192">
        <v>45875</v>
      </c>
      <c r="B20" s="250" t="str">
        <f t="shared" si="1"/>
        <v>Wed</v>
      </c>
      <c r="C20" s="194" t="str">
        <f t="shared" si="0"/>
        <v>August</v>
      </c>
      <c r="D20" s="199">
        <v>25</v>
      </c>
      <c r="E20" s="196" t="s">
        <v>76</v>
      </c>
      <c r="F20" s="196"/>
      <c r="G20" s="196" t="s">
        <v>73</v>
      </c>
      <c r="H20" s="201">
        <v>13</v>
      </c>
      <c r="I20" s="196">
        <f t="shared" si="2"/>
        <v>7</v>
      </c>
      <c r="J20" s="196" t="s">
        <v>81</v>
      </c>
      <c r="K20" s="196" t="s">
        <v>80</v>
      </c>
      <c r="L20" s="197"/>
      <c r="M20" s="197"/>
      <c r="N20" s="197"/>
      <c r="O20" s="197"/>
      <c r="P20" s="197"/>
      <c r="Q20" s="197"/>
      <c r="R20" s="197"/>
      <c r="S20" s="197"/>
      <c r="T20" s="197"/>
      <c r="U20" s="197"/>
      <c r="V20" s="197"/>
    </row>
    <row r="21" spans="1:22" ht="21" customHeight="1" x14ac:dyDescent="0.2">
      <c r="A21" s="192">
        <v>45880</v>
      </c>
      <c r="B21" s="250" t="str">
        <f t="shared" si="1"/>
        <v>Mon</v>
      </c>
      <c r="C21" s="196" t="str">
        <f t="shared" si="0"/>
        <v>August</v>
      </c>
      <c r="D21" s="199">
        <v>25</v>
      </c>
      <c r="E21" s="196" t="s">
        <v>76</v>
      </c>
      <c r="F21" s="196" t="s">
        <v>82</v>
      </c>
      <c r="G21" s="196" t="s">
        <v>75</v>
      </c>
      <c r="H21" s="196">
        <v>22</v>
      </c>
      <c r="I21" s="196">
        <f t="shared" si="2"/>
        <v>5</v>
      </c>
      <c r="J21" s="196" t="s">
        <v>81</v>
      </c>
      <c r="K21" s="196" t="s">
        <v>13</v>
      </c>
      <c r="L21" s="197"/>
      <c r="M21" s="197"/>
      <c r="N21" s="197"/>
      <c r="O21" s="197"/>
      <c r="P21" s="197"/>
      <c r="Q21" s="197"/>
      <c r="R21" s="197"/>
      <c r="S21" s="197"/>
      <c r="T21" s="197"/>
      <c r="U21" s="197"/>
      <c r="V21" s="197"/>
    </row>
    <row r="22" spans="1:22" ht="21" customHeight="1" x14ac:dyDescent="0.2">
      <c r="A22" s="192">
        <v>45887</v>
      </c>
      <c r="B22" s="250" t="str">
        <f t="shared" si="1"/>
        <v>Mon</v>
      </c>
      <c r="C22" s="196" t="str">
        <f t="shared" si="0"/>
        <v>August</v>
      </c>
      <c r="D22" s="199">
        <v>25</v>
      </c>
      <c r="E22" s="196" t="s">
        <v>76</v>
      </c>
      <c r="F22" s="196"/>
      <c r="G22" s="196" t="s">
        <v>69</v>
      </c>
      <c r="H22" s="196">
        <v>18</v>
      </c>
      <c r="I22" s="196">
        <f t="shared" si="2"/>
        <v>7</v>
      </c>
      <c r="J22" s="196" t="s">
        <v>81</v>
      </c>
      <c r="K22" s="196" t="s">
        <v>13</v>
      </c>
      <c r="L22" s="197"/>
      <c r="M22" s="197"/>
      <c r="N22" s="197"/>
      <c r="O22" s="197"/>
      <c r="P22" s="197"/>
      <c r="Q22" s="197"/>
      <c r="R22" s="197"/>
      <c r="S22" s="197"/>
      <c r="T22" s="197"/>
      <c r="U22" s="197"/>
      <c r="V22" s="197"/>
    </row>
    <row r="23" spans="1:22" ht="21" customHeight="1" x14ac:dyDescent="0.2">
      <c r="A23" s="192">
        <v>45894</v>
      </c>
      <c r="B23" s="250" t="str">
        <f t="shared" si="1"/>
        <v>Mon</v>
      </c>
      <c r="C23" s="196" t="str">
        <f t="shared" si="0"/>
        <v>August</v>
      </c>
      <c r="D23" s="199">
        <v>25</v>
      </c>
      <c r="E23" s="196" t="s">
        <v>76</v>
      </c>
      <c r="F23" s="196"/>
      <c r="G23" s="196" t="s">
        <v>73</v>
      </c>
      <c r="H23" s="196">
        <v>17</v>
      </c>
      <c r="I23" s="196">
        <f t="shared" si="2"/>
        <v>7</v>
      </c>
      <c r="J23" s="196" t="s">
        <v>79</v>
      </c>
      <c r="K23" s="196" t="s">
        <v>13</v>
      </c>
      <c r="L23" s="197"/>
      <c r="M23" s="197"/>
      <c r="N23" s="197"/>
      <c r="O23" s="197"/>
      <c r="P23" s="197"/>
      <c r="Q23" s="197"/>
      <c r="R23" s="197"/>
      <c r="S23" s="197"/>
      <c r="T23" s="197"/>
      <c r="U23" s="197"/>
      <c r="V23" s="197"/>
    </row>
    <row r="24" spans="1:22" ht="21" customHeight="1" x14ac:dyDescent="0.25">
      <c r="A24" s="192">
        <v>45901</v>
      </c>
      <c r="B24" s="250" t="str">
        <f t="shared" si="1"/>
        <v>Mon</v>
      </c>
      <c r="C24" s="196" t="str">
        <f t="shared" si="0"/>
        <v>September</v>
      </c>
      <c r="D24" s="199">
        <v>25</v>
      </c>
      <c r="E24" s="196" t="s">
        <v>76</v>
      </c>
      <c r="F24" s="196"/>
      <c r="G24" s="196" t="s">
        <v>69</v>
      </c>
      <c r="H24" s="196">
        <v>15</v>
      </c>
      <c r="I24" s="196">
        <f t="shared" si="2"/>
        <v>7</v>
      </c>
      <c r="J24" s="196" t="s">
        <v>79</v>
      </c>
      <c r="K24" s="196" t="s">
        <v>13</v>
      </c>
      <c r="L24" s="197"/>
      <c r="M24" s="202" t="s">
        <v>74</v>
      </c>
      <c r="N24" s="202" t="s">
        <v>70</v>
      </c>
      <c r="O24" s="202" t="s">
        <v>79</v>
      </c>
      <c r="P24" s="202" t="s">
        <v>81</v>
      </c>
      <c r="Q24" s="197"/>
      <c r="R24" s="197"/>
      <c r="S24" s="197"/>
      <c r="T24" s="197"/>
      <c r="U24" s="197"/>
      <c r="V24" s="197"/>
    </row>
    <row r="25" spans="1:22" ht="21" customHeight="1" x14ac:dyDescent="0.2">
      <c r="A25" s="192">
        <v>45908</v>
      </c>
      <c r="B25" s="250" t="str">
        <f t="shared" si="1"/>
        <v>Mon</v>
      </c>
      <c r="C25" s="196" t="str">
        <f t="shared" si="0"/>
        <v>September</v>
      </c>
      <c r="D25" s="199">
        <v>25</v>
      </c>
      <c r="E25" s="196" t="s">
        <v>76</v>
      </c>
      <c r="F25" s="196"/>
      <c r="G25" s="196" t="s">
        <v>78</v>
      </c>
      <c r="H25" s="196">
        <v>16</v>
      </c>
      <c r="I25" s="196">
        <f t="shared" si="2"/>
        <v>7</v>
      </c>
      <c r="J25" s="196" t="s">
        <v>79</v>
      </c>
      <c r="K25" s="196" t="s">
        <v>13</v>
      </c>
      <c r="L25" s="197"/>
      <c r="M25" s="203">
        <f t="shared" ref="M25:P25" si="3">COUNTIF($J$3:$J$50,M24)</f>
        <v>7</v>
      </c>
      <c r="N25" s="203">
        <f t="shared" si="3"/>
        <v>1</v>
      </c>
      <c r="O25" s="203">
        <f t="shared" si="3"/>
        <v>11</v>
      </c>
      <c r="P25" s="203">
        <f t="shared" si="3"/>
        <v>8</v>
      </c>
      <c r="Q25" s="197"/>
      <c r="R25" s="197"/>
      <c r="S25" s="197"/>
      <c r="T25" s="197"/>
      <c r="U25" s="197"/>
      <c r="V25" s="197"/>
    </row>
    <row r="26" spans="1:22" ht="21" customHeight="1" x14ac:dyDescent="0.2">
      <c r="A26" s="192">
        <v>45915</v>
      </c>
      <c r="B26" s="250" t="str">
        <f t="shared" si="1"/>
        <v>Mon</v>
      </c>
      <c r="C26" s="196" t="str">
        <f t="shared" si="0"/>
        <v>September</v>
      </c>
      <c r="D26" s="199">
        <v>25</v>
      </c>
      <c r="E26" s="196" t="s">
        <v>76</v>
      </c>
      <c r="F26" s="196"/>
      <c r="G26" s="196" t="s">
        <v>73</v>
      </c>
      <c r="H26" s="196">
        <v>18</v>
      </c>
      <c r="I26" s="196">
        <f t="shared" si="2"/>
        <v>7</v>
      </c>
      <c r="J26" s="196" t="s">
        <v>79</v>
      </c>
      <c r="K26" s="196" t="s">
        <v>13</v>
      </c>
      <c r="L26" s="197"/>
      <c r="M26" s="197"/>
      <c r="N26" s="197"/>
      <c r="O26" s="197"/>
      <c r="P26" s="197"/>
      <c r="Q26" s="197"/>
      <c r="R26" s="197"/>
      <c r="S26" s="197"/>
      <c r="T26" s="197"/>
      <c r="U26" s="197"/>
      <c r="V26" s="197"/>
    </row>
    <row r="27" spans="1:22" ht="21" customHeight="1" x14ac:dyDescent="0.25">
      <c r="A27" s="192">
        <v>45922</v>
      </c>
      <c r="B27" s="250" t="str">
        <f t="shared" si="1"/>
        <v>Mon</v>
      </c>
      <c r="C27" s="196" t="str">
        <f t="shared" si="0"/>
        <v>September</v>
      </c>
      <c r="D27" s="199">
        <v>25</v>
      </c>
      <c r="E27" s="196" t="s">
        <v>76</v>
      </c>
      <c r="F27" s="196"/>
      <c r="G27" s="196" t="s">
        <v>69</v>
      </c>
      <c r="H27" s="196">
        <v>17</v>
      </c>
      <c r="I27" s="196">
        <f t="shared" si="2"/>
        <v>7</v>
      </c>
      <c r="J27" s="196" t="s">
        <v>79</v>
      </c>
      <c r="K27" s="196" t="s">
        <v>13</v>
      </c>
      <c r="L27" s="197"/>
      <c r="M27" s="202" t="s">
        <v>13</v>
      </c>
      <c r="N27" s="202" t="s">
        <v>80</v>
      </c>
      <c r="O27" s="200"/>
      <c r="P27" s="204"/>
      <c r="Q27" s="204"/>
      <c r="R27" s="197"/>
      <c r="S27" s="197"/>
      <c r="T27" s="197"/>
      <c r="U27" s="197"/>
      <c r="V27" s="197"/>
    </row>
    <row r="28" spans="1:22" ht="21" customHeight="1" x14ac:dyDescent="0.2">
      <c r="A28" s="192">
        <v>45929</v>
      </c>
      <c r="B28" s="250" t="str">
        <f t="shared" si="1"/>
        <v>Mon</v>
      </c>
      <c r="C28" s="196" t="str">
        <f t="shared" si="0"/>
        <v>September</v>
      </c>
      <c r="D28" s="199">
        <v>25</v>
      </c>
      <c r="E28" s="196" t="s">
        <v>76</v>
      </c>
      <c r="F28" s="196"/>
      <c r="G28" s="196" t="s">
        <v>73</v>
      </c>
      <c r="H28" s="201">
        <v>17</v>
      </c>
      <c r="I28" s="196">
        <f t="shared" si="2"/>
        <v>7</v>
      </c>
      <c r="J28" s="196" t="s">
        <v>79</v>
      </c>
      <c r="K28" s="196" t="s">
        <v>13</v>
      </c>
      <c r="L28" s="197"/>
      <c r="M28" s="203">
        <f t="shared" ref="M28:N28" si="4">COUNTIF($K$3:$K$66,M27)</f>
        <v>23</v>
      </c>
      <c r="N28" s="203">
        <f t="shared" si="4"/>
        <v>4</v>
      </c>
      <c r="O28" s="196"/>
      <c r="P28" s="204"/>
      <c r="Q28" s="204"/>
      <c r="R28" s="197"/>
      <c r="S28" s="197"/>
      <c r="T28" s="197"/>
      <c r="U28" s="197"/>
      <c r="V28" s="197"/>
    </row>
    <row r="29" spans="1:22" ht="21" customHeight="1" x14ac:dyDescent="0.2">
      <c r="A29" s="192">
        <v>45936</v>
      </c>
      <c r="B29" s="250" t="str">
        <f t="shared" si="1"/>
        <v>Mon</v>
      </c>
      <c r="C29" s="196" t="str">
        <f t="shared" si="0"/>
        <v>October</v>
      </c>
      <c r="D29" s="199">
        <v>25</v>
      </c>
      <c r="E29" s="196" t="s">
        <v>76</v>
      </c>
      <c r="F29" s="196" t="s">
        <v>83</v>
      </c>
      <c r="G29" s="196" t="s">
        <v>75</v>
      </c>
      <c r="H29" s="201">
        <v>19</v>
      </c>
      <c r="I29" s="196">
        <f t="shared" si="2"/>
        <v>7</v>
      </c>
      <c r="J29" s="196" t="s">
        <v>79</v>
      </c>
      <c r="K29" s="196" t="s">
        <v>13</v>
      </c>
      <c r="L29" s="205"/>
      <c r="M29" s="204"/>
      <c r="N29" s="204"/>
      <c r="O29" s="204"/>
      <c r="P29" s="204"/>
      <c r="Q29" s="204"/>
      <c r="R29" s="197"/>
      <c r="S29" s="197"/>
      <c r="T29" s="197"/>
      <c r="U29" s="197"/>
      <c r="V29" s="197"/>
    </row>
    <row r="30" spans="1:22" ht="21" customHeight="1" x14ac:dyDescent="0.2">
      <c r="A30" s="192"/>
      <c r="B30" s="250" t="str">
        <f t="shared" si="1"/>
        <v/>
      </c>
      <c r="C30" s="196" t="str">
        <f t="shared" si="0"/>
        <v/>
      </c>
      <c r="D30" s="199"/>
      <c r="E30" s="196"/>
      <c r="F30" s="196"/>
      <c r="G30" s="196"/>
      <c r="H30" s="197"/>
      <c r="I30" s="196" t="str">
        <f t="shared" si="2"/>
        <v/>
      </c>
      <c r="J30" s="196"/>
      <c r="K30" s="197"/>
      <c r="L30" s="205"/>
      <c r="M30" s="204"/>
      <c r="N30" s="204"/>
      <c r="O30" s="204"/>
      <c r="P30" s="204"/>
      <c r="Q30" s="204"/>
      <c r="R30" s="197"/>
      <c r="S30" s="197"/>
      <c r="T30" s="197"/>
      <c r="U30" s="197"/>
      <c r="V30" s="197"/>
    </row>
    <row r="31" spans="1:22" ht="21" customHeight="1" x14ac:dyDescent="0.2">
      <c r="A31" s="192"/>
      <c r="B31" s="250" t="str">
        <f t="shared" si="1"/>
        <v/>
      </c>
      <c r="C31" s="196" t="str">
        <f t="shared" si="0"/>
        <v/>
      </c>
      <c r="D31" s="199"/>
      <c r="E31" s="196"/>
      <c r="F31" s="196"/>
      <c r="G31" s="196"/>
      <c r="H31" s="197"/>
      <c r="I31" s="196" t="str">
        <f t="shared" si="2"/>
        <v/>
      </c>
      <c r="J31" s="196"/>
      <c r="K31" s="197"/>
      <c r="L31" s="205"/>
      <c r="M31" s="204"/>
      <c r="N31" s="204"/>
      <c r="O31" s="204"/>
      <c r="P31" s="204"/>
      <c r="Q31" s="204"/>
      <c r="R31" s="197"/>
      <c r="S31" s="197"/>
      <c r="T31" s="197"/>
      <c r="U31" s="197"/>
      <c r="V31" s="197"/>
    </row>
    <row r="32" spans="1:22" ht="21" customHeight="1" x14ac:dyDescent="0.2">
      <c r="A32" s="192"/>
      <c r="B32" s="250" t="str">
        <f t="shared" si="1"/>
        <v/>
      </c>
      <c r="C32" s="196" t="str">
        <f t="shared" si="0"/>
        <v/>
      </c>
      <c r="D32" s="199"/>
      <c r="E32" s="196"/>
      <c r="F32" s="196"/>
      <c r="G32" s="196"/>
      <c r="H32" s="197"/>
      <c r="I32" s="196" t="str">
        <f t="shared" si="2"/>
        <v/>
      </c>
      <c r="J32" s="196"/>
      <c r="K32" s="197"/>
      <c r="L32" s="205"/>
      <c r="M32" s="204"/>
      <c r="N32" s="204"/>
      <c r="O32" s="204"/>
      <c r="P32" s="204"/>
      <c r="Q32" s="204"/>
      <c r="R32" s="197"/>
      <c r="S32" s="197"/>
      <c r="T32" s="197"/>
      <c r="U32" s="197"/>
      <c r="V32" s="197"/>
    </row>
    <row r="33" spans="1:22" ht="21" customHeight="1" x14ac:dyDescent="0.2">
      <c r="A33" s="192"/>
      <c r="B33" s="250" t="str">
        <f t="shared" si="1"/>
        <v/>
      </c>
      <c r="C33" s="196" t="str">
        <f t="shared" si="0"/>
        <v/>
      </c>
      <c r="D33" s="199"/>
      <c r="E33" s="196"/>
      <c r="F33" s="196"/>
      <c r="G33" s="196"/>
      <c r="H33" s="197"/>
      <c r="I33" s="196" t="str">
        <f t="shared" si="2"/>
        <v/>
      </c>
      <c r="J33" s="196"/>
      <c r="K33" s="197"/>
      <c r="L33" s="205"/>
      <c r="M33" s="204"/>
      <c r="N33" s="204"/>
      <c r="O33" s="204"/>
      <c r="P33" s="204"/>
      <c r="Q33" s="204"/>
      <c r="R33" s="197"/>
      <c r="S33" s="197"/>
      <c r="T33" s="197"/>
      <c r="U33" s="197"/>
      <c r="V33" s="197"/>
    </row>
    <row r="34" spans="1:22" ht="21" customHeight="1" x14ac:dyDescent="0.2">
      <c r="A34" s="192"/>
      <c r="B34" s="250" t="str">
        <f t="shared" si="1"/>
        <v/>
      </c>
      <c r="C34" s="196" t="str">
        <f t="shared" si="0"/>
        <v/>
      </c>
      <c r="D34" s="199"/>
      <c r="E34" s="196"/>
      <c r="F34" s="196"/>
      <c r="G34" s="196"/>
      <c r="H34" s="197"/>
      <c r="I34" s="196" t="str">
        <f t="shared" si="2"/>
        <v/>
      </c>
      <c r="J34" s="196"/>
      <c r="K34" s="197"/>
      <c r="L34" s="205"/>
      <c r="M34" s="204"/>
      <c r="N34" s="204"/>
      <c r="O34" s="204"/>
      <c r="P34" s="204"/>
      <c r="Q34" s="204"/>
      <c r="R34" s="197"/>
      <c r="S34" s="197"/>
      <c r="T34" s="197"/>
      <c r="U34" s="197"/>
      <c r="V34" s="197"/>
    </row>
    <row r="35" spans="1:22" ht="21" customHeight="1" x14ac:dyDescent="0.2">
      <c r="A35" s="192"/>
      <c r="B35" s="250" t="str">
        <f t="shared" si="1"/>
        <v/>
      </c>
      <c r="C35" s="196" t="str">
        <f t="shared" si="0"/>
        <v/>
      </c>
      <c r="D35" s="199"/>
      <c r="E35" s="196"/>
      <c r="F35" s="196"/>
      <c r="G35" s="196"/>
      <c r="H35" s="197"/>
      <c r="I35" s="196" t="str">
        <f t="shared" si="2"/>
        <v/>
      </c>
      <c r="J35" s="196"/>
      <c r="K35" s="197"/>
      <c r="L35" s="205"/>
      <c r="M35" s="204"/>
      <c r="N35" s="204"/>
      <c r="O35" s="204"/>
      <c r="P35" s="204"/>
      <c r="Q35" s="204"/>
      <c r="R35" s="197"/>
      <c r="S35" s="197"/>
      <c r="T35" s="197"/>
      <c r="U35" s="197"/>
      <c r="V35" s="197"/>
    </row>
    <row r="36" spans="1:22" ht="21" customHeight="1" x14ac:dyDescent="0.2">
      <c r="A36" s="192"/>
      <c r="B36" s="250" t="str">
        <f t="shared" si="1"/>
        <v/>
      </c>
      <c r="C36" s="196" t="str">
        <f t="shared" si="0"/>
        <v/>
      </c>
      <c r="D36" s="199"/>
      <c r="E36" s="196"/>
      <c r="F36" s="196"/>
      <c r="G36" s="196"/>
      <c r="H36" s="197"/>
      <c r="I36" s="196" t="str">
        <f t="shared" si="2"/>
        <v/>
      </c>
      <c r="J36" s="196"/>
      <c r="K36" s="197"/>
      <c r="L36" s="205"/>
      <c r="M36" s="204"/>
      <c r="N36" s="204"/>
      <c r="O36" s="204"/>
      <c r="P36" s="204"/>
      <c r="Q36" s="204"/>
      <c r="R36" s="197"/>
      <c r="S36" s="197"/>
      <c r="T36" s="197"/>
      <c r="U36" s="197"/>
      <c r="V36" s="197"/>
    </row>
    <row r="37" spans="1:22" ht="21" customHeight="1" x14ac:dyDescent="0.2">
      <c r="A37" s="192"/>
      <c r="B37" s="250" t="str">
        <f t="shared" si="1"/>
        <v/>
      </c>
      <c r="C37" s="196" t="str">
        <f t="shared" si="0"/>
        <v/>
      </c>
      <c r="D37" s="199"/>
      <c r="E37" s="196"/>
      <c r="F37" s="196"/>
      <c r="G37" s="196"/>
      <c r="H37" s="197"/>
      <c r="I37" s="196" t="str">
        <f t="shared" si="2"/>
        <v/>
      </c>
      <c r="J37" s="196"/>
      <c r="K37" s="197"/>
      <c r="L37" s="205"/>
      <c r="M37" s="204"/>
      <c r="N37" s="204"/>
      <c r="O37" s="204"/>
      <c r="P37" s="204"/>
      <c r="Q37" s="204"/>
      <c r="R37" s="197"/>
      <c r="S37" s="197"/>
      <c r="T37" s="197"/>
      <c r="U37" s="197"/>
      <c r="V37" s="197"/>
    </row>
    <row r="38" spans="1:22" ht="21" customHeight="1" x14ac:dyDescent="0.2">
      <c r="A38" s="192"/>
      <c r="B38" s="250" t="str">
        <f t="shared" si="1"/>
        <v/>
      </c>
      <c r="C38" s="196" t="str">
        <f t="shared" si="0"/>
        <v/>
      </c>
      <c r="D38" s="199"/>
      <c r="E38" s="196"/>
      <c r="F38" s="196"/>
      <c r="G38" s="196"/>
      <c r="H38" s="197"/>
      <c r="I38" s="196" t="str">
        <f t="shared" si="2"/>
        <v/>
      </c>
      <c r="J38" s="196"/>
      <c r="K38" s="197"/>
      <c r="L38" s="205"/>
      <c r="M38" s="204"/>
      <c r="N38" s="204"/>
      <c r="O38" s="204"/>
      <c r="P38" s="204"/>
      <c r="Q38" s="204"/>
      <c r="R38" s="197"/>
      <c r="S38" s="197"/>
      <c r="T38" s="197"/>
      <c r="U38" s="197"/>
      <c r="V38" s="197"/>
    </row>
    <row r="39" spans="1:22" ht="21" customHeight="1" x14ac:dyDescent="0.2">
      <c r="A39" s="192"/>
      <c r="B39" s="250" t="str">
        <f t="shared" si="1"/>
        <v/>
      </c>
      <c r="C39" s="196" t="str">
        <f t="shared" si="0"/>
        <v/>
      </c>
      <c r="D39" s="199"/>
      <c r="E39" s="196"/>
      <c r="F39" s="196"/>
      <c r="G39" s="196"/>
      <c r="H39" s="197"/>
      <c r="I39" s="196" t="str">
        <f t="shared" si="2"/>
        <v/>
      </c>
      <c r="J39" s="196"/>
      <c r="K39" s="197"/>
      <c r="L39" s="205"/>
      <c r="M39" s="204"/>
      <c r="N39" s="204"/>
      <c r="O39" s="204"/>
      <c r="P39" s="204"/>
      <c r="Q39" s="204"/>
      <c r="R39" s="197"/>
      <c r="S39" s="197"/>
      <c r="T39" s="197"/>
      <c r="U39" s="197"/>
      <c r="V39" s="197"/>
    </row>
    <row r="40" spans="1:22" ht="21" customHeight="1" x14ac:dyDescent="0.2">
      <c r="A40" s="192"/>
      <c r="B40" s="250" t="str">
        <f t="shared" si="1"/>
        <v/>
      </c>
      <c r="C40" s="196" t="str">
        <f t="shared" si="0"/>
        <v/>
      </c>
      <c r="D40" s="199"/>
      <c r="E40" s="196"/>
      <c r="F40" s="196"/>
      <c r="G40" s="196"/>
      <c r="H40" s="197"/>
      <c r="I40" s="196" t="str">
        <f t="shared" si="2"/>
        <v/>
      </c>
      <c r="J40" s="196"/>
      <c r="K40" s="205"/>
      <c r="L40" s="205"/>
      <c r="M40" s="205"/>
      <c r="N40" s="205"/>
      <c r="O40" s="205"/>
      <c r="P40" s="205"/>
      <c r="Q40" s="205"/>
      <c r="R40" s="205"/>
      <c r="S40" s="205"/>
      <c r="T40" s="197"/>
      <c r="U40" s="197"/>
      <c r="V40" s="197"/>
    </row>
    <row r="41" spans="1:22" ht="21" customHeight="1" x14ac:dyDescent="0.2">
      <c r="A41" s="192"/>
      <c r="B41" s="250" t="str">
        <f t="shared" si="1"/>
        <v/>
      </c>
      <c r="C41" s="196" t="str">
        <f t="shared" si="0"/>
        <v/>
      </c>
      <c r="D41" s="199"/>
      <c r="E41" s="196"/>
      <c r="F41" s="196"/>
      <c r="G41" s="196"/>
      <c r="H41" s="197"/>
      <c r="I41" s="196" t="str">
        <f t="shared" si="2"/>
        <v/>
      </c>
      <c r="J41" s="196"/>
      <c r="K41" s="205"/>
      <c r="L41" s="205"/>
      <c r="M41" s="205"/>
      <c r="N41" s="205"/>
      <c r="O41" s="205"/>
      <c r="P41" s="205"/>
      <c r="Q41" s="205"/>
      <c r="R41" s="205"/>
      <c r="S41" s="205"/>
      <c r="T41" s="197"/>
      <c r="U41" s="197"/>
      <c r="V41" s="197"/>
    </row>
    <row r="42" spans="1:22" ht="21" customHeight="1" x14ac:dyDescent="0.2">
      <c r="A42" s="192"/>
      <c r="B42" s="250" t="str">
        <f t="shared" si="1"/>
        <v/>
      </c>
      <c r="C42" s="196" t="str">
        <f t="shared" si="0"/>
        <v/>
      </c>
      <c r="D42" s="199"/>
      <c r="E42" s="196"/>
      <c r="F42" s="196"/>
      <c r="G42" s="196"/>
      <c r="H42" s="197"/>
      <c r="I42" s="196" t="str">
        <f t="shared" si="2"/>
        <v/>
      </c>
      <c r="J42" s="196"/>
      <c r="K42" s="205"/>
      <c r="L42" s="205"/>
      <c r="M42" s="205"/>
      <c r="N42" s="205"/>
      <c r="O42" s="205"/>
      <c r="P42" s="205"/>
      <c r="Q42" s="205"/>
      <c r="R42" s="205"/>
      <c r="S42" s="205"/>
      <c r="T42" s="197"/>
      <c r="U42" s="197"/>
      <c r="V42" s="197"/>
    </row>
    <row r="43" spans="1:22" ht="21" customHeight="1" x14ac:dyDescent="0.2">
      <c r="A43" s="192"/>
      <c r="B43" s="250" t="str">
        <f t="shared" si="1"/>
        <v/>
      </c>
      <c r="C43" s="196" t="str">
        <f t="shared" si="0"/>
        <v/>
      </c>
      <c r="D43" s="199"/>
      <c r="E43" s="196"/>
      <c r="F43" s="196"/>
      <c r="G43" s="196"/>
      <c r="H43" s="197"/>
      <c r="I43" s="196" t="str">
        <f t="shared" si="2"/>
        <v/>
      </c>
      <c r="J43" s="196"/>
      <c r="K43" s="205"/>
      <c r="L43" s="205"/>
      <c r="M43" s="205"/>
      <c r="N43" s="205"/>
      <c r="O43" s="205"/>
      <c r="P43" s="205"/>
      <c r="Q43" s="205"/>
      <c r="R43" s="205"/>
      <c r="S43" s="205"/>
      <c r="T43" s="197"/>
      <c r="U43" s="197"/>
      <c r="V43" s="197"/>
    </row>
    <row r="44" spans="1:22" ht="21" customHeight="1" x14ac:dyDescent="0.2">
      <c r="A44" s="192"/>
      <c r="B44" s="250" t="str">
        <f t="shared" si="1"/>
        <v/>
      </c>
      <c r="C44" s="196" t="str">
        <f t="shared" si="0"/>
        <v/>
      </c>
      <c r="D44" s="199"/>
      <c r="E44" s="196"/>
      <c r="F44" s="196"/>
      <c r="G44" s="196"/>
      <c r="H44" s="197"/>
      <c r="I44" s="196" t="str">
        <f t="shared" si="2"/>
        <v/>
      </c>
      <c r="J44" s="196"/>
      <c r="K44" s="197"/>
      <c r="L44" s="197"/>
      <c r="M44" s="197"/>
      <c r="N44" s="197"/>
      <c r="O44" s="197"/>
      <c r="P44" s="197"/>
      <c r="Q44" s="197"/>
      <c r="R44" s="197"/>
      <c r="S44" s="197"/>
      <c r="T44" s="197"/>
      <c r="U44" s="197"/>
      <c r="V44" s="197"/>
    </row>
    <row r="45" spans="1:22" ht="21" customHeight="1" x14ac:dyDescent="0.2">
      <c r="A45" s="192"/>
      <c r="B45" s="250" t="str">
        <f t="shared" si="1"/>
        <v/>
      </c>
      <c r="C45" s="196" t="str">
        <f t="shared" si="0"/>
        <v/>
      </c>
      <c r="D45" s="199"/>
      <c r="E45" s="196"/>
      <c r="F45" s="196"/>
      <c r="G45" s="196"/>
      <c r="H45" s="197"/>
      <c r="I45" s="196" t="str">
        <f t="shared" si="2"/>
        <v/>
      </c>
      <c r="J45" s="196"/>
      <c r="K45" s="197"/>
      <c r="L45" s="197"/>
      <c r="M45" s="197"/>
      <c r="N45" s="197"/>
      <c r="O45" s="197"/>
      <c r="P45" s="197"/>
      <c r="Q45" s="197"/>
      <c r="R45" s="197"/>
      <c r="S45" s="197"/>
      <c r="T45" s="197"/>
      <c r="U45" s="197"/>
      <c r="V45" s="197"/>
    </row>
    <row r="46" spans="1:22" ht="21" customHeight="1" x14ac:dyDescent="0.25">
      <c r="A46" s="192"/>
      <c r="B46" s="250" t="str">
        <f t="shared" si="1"/>
        <v/>
      </c>
      <c r="C46" s="196" t="str">
        <f t="shared" si="0"/>
        <v/>
      </c>
      <c r="D46" s="199"/>
      <c r="E46" s="196"/>
      <c r="F46" s="196"/>
      <c r="G46" s="196"/>
      <c r="H46" s="197"/>
      <c r="I46" s="196" t="str">
        <f t="shared" si="2"/>
        <v/>
      </c>
      <c r="J46" s="196"/>
      <c r="K46" s="197"/>
      <c r="L46" s="200"/>
      <c r="M46" s="200"/>
      <c r="N46" s="200"/>
      <c r="O46" s="200"/>
      <c r="P46" s="200"/>
      <c r="Q46" s="197"/>
      <c r="R46" s="197"/>
      <c r="S46" s="197"/>
      <c r="T46" s="197"/>
      <c r="U46" s="197"/>
      <c r="V46" s="197"/>
    </row>
    <row r="47" spans="1:22" ht="21" customHeight="1" x14ac:dyDescent="0.2">
      <c r="A47" s="192"/>
      <c r="B47" s="250" t="str">
        <f t="shared" si="1"/>
        <v/>
      </c>
      <c r="C47" s="196" t="str">
        <f t="shared" si="0"/>
        <v/>
      </c>
      <c r="D47" s="199"/>
      <c r="E47" s="196"/>
      <c r="F47" s="196"/>
      <c r="G47" s="196"/>
      <c r="H47" s="197"/>
      <c r="I47" s="196" t="str">
        <f t="shared" si="2"/>
        <v/>
      </c>
      <c r="J47" s="196"/>
      <c r="K47" s="197"/>
      <c r="L47" s="197"/>
      <c r="M47" s="197"/>
      <c r="N47" s="197"/>
      <c r="O47" s="197"/>
      <c r="P47" s="197"/>
      <c r="Q47" s="197"/>
      <c r="R47" s="197"/>
      <c r="S47" s="197"/>
      <c r="T47" s="197"/>
      <c r="U47" s="197"/>
      <c r="V47" s="197"/>
    </row>
    <row r="48" spans="1:22" ht="21" customHeight="1" x14ac:dyDescent="0.2">
      <c r="A48" s="192"/>
      <c r="B48" s="250" t="str">
        <f t="shared" si="1"/>
        <v/>
      </c>
      <c r="C48" s="196" t="str">
        <f t="shared" si="0"/>
        <v/>
      </c>
      <c r="D48" s="199"/>
      <c r="E48" s="196"/>
      <c r="F48" s="196"/>
      <c r="G48" s="196"/>
      <c r="H48" s="197"/>
      <c r="I48" s="196" t="str">
        <f t="shared" si="2"/>
        <v/>
      </c>
      <c r="J48" s="196"/>
      <c r="K48" s="197"/>
      <c r="L48" s="197"/>
      <c r="M48" s="197"/>
      <c r="N48" s="197"/>
      <c r="O48" s="197"/>
      <c r="P48" s="197"/>
      <c r="Q48" s="197"/>
      <c r="R48" s="197"/>
      <c r="S48" s="197"/>
      <c r="T48" s="197"/>
      <c r="U48" s="197"/>
      <c r="V48" s="197"/>
    </row>
    <row r="49" spans="1:23" ht="21" customHeight="1" x14ac:dyDescent="0.2">
      <c r="A49" s="206"/>
      <c r="B49" s="206"/>
      <c r="C49" s="207" t="str">
        <f t="shared" si="0"/>
        <v/>
      </c>
      <c r="D49" s="208"/>
      <c r="E49" s="207"/>
      <c r="F49" s="207"/>
      <c r="G49" s="207"/>
      <c r="H49" s="208"/>
      <c r="I49" s="207"/>
      <c r="J49" s="207"/>
      <c r="K49" s="208"/>
      <c r="L49" s="208"/>
      <c r="M49" s="208"/>
      <c r="N49" s="208"/>
      <c r="O49" s="208"/>
      <c r="P49" s="208"/>
      <c r="Q49" s="208"/>
      <c r="R49" s="208"/>
      <c r="S49" s="208"/>
      <c r="T49" s="208"/>
      <c r="U49" s="208"/>
      <c r="V49" s="208"/>
    </row>
    <row r="50" spans="1:23" ht="21" customHeight="1" x14ac:dyDescent="0.25">
      <c r="A50" s="209"/>
      <c r="B50" s="209"/>
      <c r="C50" s="203" t="str">
        <f t="shared" si="0"/>
        <v/>
      </c>
      <c r="D50" s="210"/>
      <c r="E50" s="210"/>
      <c r="F50" s="210"/>
      <c r="G50" s="210"/>
      <c r="H50" s="210" t="s">
        <v>41</v>
      </c>
      <c r="I50" s="210" t="s">
        <v>41</v>
      </c>
      <c r="J50" s="210" t="s">
        <v>84</v>
      </c>
      <c r="K50" s="211" t="s">
        <v>60</v>
      </c>
      <c r="L50" s="202" t="s">
        <v>85</v>
      </c>
      <c r="M50" s="202" t="s">
        <v>86</v>
      </c>
      <c r="N50" s="202" t="s">
        <v>87</v>
      </c>
      <c r="O50" s="202" t="s">
        <v>88</v>
      </c>
      <c r="P50" s="202" t="s">
        <v>89</v>
      </c>
      <c r="Q50" s="202" t="s">
        <v>90</v>
      </c>
      <c r="R50" s="202" t="s">
        <v>91</v>
      </c>
      <c r="S50" s="202" t="s">
        <v>92</v>
      </c>
      <c r="T50" s="202" t="s">
        <v>93</v>
      </c>
      <c r="U50" s="202" t="s">
        <v>94</v>
      </c>
      <c r="V50" s="202" t="s">
        <v>49</v>
      </c>
    </row>
    <row r="51" spans="1:23" ht="21" customHeight="1" x14ac:dyDescent="0.25">
      <c r="A51" s="202" t="s">
        <v>37</v>
      </c>
      <c r="B51" s="202"/>
      <c r="C51" s="202"/>
      <c r="D51" s="202" t="s">
        <v>95</v>
      </c>
      <c r="E51" s="202"/>
      <c r="F51" s="202"/>
      <c r="G51" s="202"/>
      <c r="H51" s="202" t="s">
        <v>96</v>
      </c>
      <c r="I51" s="202" t="s">
        <v>97</v>
      </c>
      <c r="J51" s="202" t="s">
        <v>98</v>
      </c>
      <c r="K51" s="212" t="s">
        <v>99</v>
      </c>
      <c r="L51" s="213">
        <f t="shared" ref="L51:U51" si="5">SUMIF($C$3:$C$50,L50,$D$3:$D$50)</f>
        <v>25</v>
      </c>
      <c r="M51" s="213">
        <f t="shared" si="5"/>
        <v>75</v>
      </c>
      <c r="N51" s="213">
        <f t="shared" si="5"/>
        <v>125</v>
      </c>
      <c r="O51" s="213">
        <f t="shared" si="5"/>
        <v>100</v>
      </c>
      <c r="P51" s="213">
        <f t="shared" si="5"/>
        <v>100</v>
      </c>
      <c r="Q51" s="213">
        <f t="shared" si="5"/>
        <v>100</v>
      </c>
      <c r="R51" s="213">
        <f t="shared" si="5"/>
        <v>125</v>
      </c>
      <c r="S51" s="213">
        <f t="shared" si="5"/>
        <v>25</v>
      </c>
      <c r="T51" s="213">
        <f t="shared" si="5"/>
        <v>0</v>
      </c>
      <c r="U51" s="213">
        <f t="shared" si="5"/>
        <v>0</v>
      </c>
      <c r="V51" s="214">
        <f t="shared" ref="V51:V54" si="6">SUM(L51:U51)</f>
        <v>675</v>
      </c>
      <c r="W51" s="34"/>
    </row>
    <row r="52" spans="1:23" ht="21" customHeight="1" x14ac:dyDescent="0.25">
      <c r="A52" s="210">
        <f>COUNTA(A3:A48)</f>
        <v>27</v>
      </c>
      <c r="B52" s="210"/>
      <c r="C52" s="210"/>
      <c r="D52" s="215">
        <f>SUM(D3:D48)</f>
        <v>675</v>
      </c>
      <c r="E52" s="216"/>
      <c r="F52" s="210"/>
      <c r="G52" s="217"/>
      <c r="H52" s="217">
        <f>SUM(H3:H50)</f>
        <v>477</v>
      </c>
      <c r="I52" s="218">
        <f>H52/60</f>
        <v>7.95</v>
      </c>
      <c r="J52" s="215">
        <f>D52/I52</f>
        <v>84.905660377358487</v>
      </c>
      <c r="K52" s="212" t="s">
        <v>100</v>
      </c>
      <c r="L52" s="219">
        <f t="shared" ref="L52:U52" si="7">L51*0.07</f>
        <v>1.7500000000000002</v>
      </c>
      <c r="M52" s="219">
        <f t="shared" si="7"/>
        <v>5.2500000000000009</v>
      </c>
      <c r="N52" s="219">
        <f t="shared" si="7"/>
        <v>8.75</v>
      </c>
      <c r="O52" s="219">
        <f t="shared" si="7"/>
        <v>7.0000000000000009</v>
      </c>
      <c r="P52" s="219">
        <f t="shared" si="7"/>
        <v>7.0000000000000009</v>
      </c>
      <c r="Q52" s="219">
        <f t="shared" si="7"/>
        <v>7.0000000000000009</v>
      </c>
      <c r="R52" s="219">
        <f t="shared" si="7"/>
        <v>8.75</v>
      </c>
      <c r="S52" s="219">
        <f t="shared" si="7"/>
        <v>1.7500000000000002</v>
      </c>
      <c r="T52" s="219">
        <f t="shared" si="7"/>
        <v>0</v>
      </c>
      <c r="U52" s="219">
        <f t="shared" si="7"/>
        <v>0</v>
      </c>
      <c r="V52" s="220">
        <f t="shared" si="6"/>
        <v>47.25</v>
      </c>
      <c r="W52" s="34"/>
    </row>
    <row r="53" spans="1:23" ht="21" customHeight="1" x14ac:dyDescent="0.25">
      <c r="A53" s="221"/>
      <c r="B53" s="221"/>
      <c r="C53" s="203" t="str">
        <f t="shared" ref="C53:C65" si="8">IF(A53="","",TEXT(A53,"MMMM"))</f>
        <v/>
      </c>
      <c r="D53" s="209"/>
      <c r="E53" s="203"/>
      <c r="F53" s="203"/>
      <c r="G53" s="203"/>
      <c r="H53" s="209"/>
      <c r="I53" s="203"/>
      <c r="J53" s="203"/>
      <c r="K53" s="212" t="s">
        <v>41</v>
      </c>
      <c r="L53" s="219">
        <f t="shared" ref="L53:U53" si="9">SUM(L51:L52)</f>
        <v>26.75</v>
      </c>
      <c r="M53" s="219">
        <f t="shared" si="9"/>
        <v>80.25</v>
      </c>
      <c r="N53" s="219">
        <f t="shared" si="9"/>
        <v>133.75</v>
      </c>
      <c r="O53" s="219">
        <f t="shared" si="9"/>
        <v>107</v>
      </c>
      <c r="P53" s="219">
        <f t="shared" si="9"/>
        <v>107</v>
      </c>
      <c r="Q53" s="219">
        <f t="shared" si="9"/>
        <v>107</v>
      </c>
      <c r="R53" s="219">
        <f t="shared" si="9"/>
        <v>133.75</v>
      </c>
      <c r="S53" s="219">
        <f t="shared" si="9"/>
        <v>26.75</v>
      </c>
      <c r="T53" s="219">
        <f t="shared" si="9"/>
        <v>0</v>
      </c>
      <c r="U53" s="219">
        <f t="shared" si="9"/>
        <v>0</v>
      </c>
      <c r="V53" s="220">
        <f t="shared" si="6"/>
        <v>722.25</v>
      </c>
      <c r="W53" s="34"/>
    </row>
    <row r="54" spans="1:23" ht="21" customHeight="1" x14ac:dyDescent="0.25">
      <c r="A54" s="221"/>
      <c r="B54" s="221"/>
      <c r="C54" s="203" t="str">
        <f t="shared" si="8"/>
        <v/>
      </c>
      <c r="D54" s="209"/>
      <c r="E54" s="203"/>
      <c r="F54" s="203"/>
      <c r="G54" s="203"/>
      <c r="H54" s="209"/>
      <c r="I54" s="203"/>
      <c r="J54" s="203"/>
      <c r="K54" s="212" t="s">
        <v>101</v>
      </c>
      <c r="L54" s="209">
        <f t="shared" ref="L54:U54" si="10">COUNTIF($C3:$C65,L50)</f>
        <v>1</v>
      </c>
      <c r="M54" s="209">
        <f t="shared" si="10"/>
        <v>3</v>
      </c>
      <c r="N54" s="209">
        <f t="shared" si="10"/>
        <v>5</v>
      </c>
      <c r="O54" s="209">
        <f t="shared" si="10"/>
        <v>4</v>
      </c>
      <c r="P54" s="209">
        <f t="shared" si="10"/>
        <v>4</v>
      </c>
      <c r="Q54" s="209">
        <f t="shared" si="10"/>
        <v>4</v>
      </c>
      <c r="R54" s="209">
        <f t="shared" si="10"/>
        <v>5</v>
      </c>
      <c r="S54" s="209">
        <f t="shared" si="10"/>
        <v>1</v>
      </c>
      <c r="T54" s="209">
        <f t="shared" si="10"/>
        <v>0</v>
      </c>
      <c r="U54" s="209">
        <f t="shared" si="10"/>
        <v>0</v>
      </c>
      <c r="V54" s="222">
        <f t="shared" si="6"/>
        <v>27</v>
      </c>
      <c r="W54" s="34"/>
    </row>
    <row r="55" spans="1:23" ht="12.75" x14ac:dyDescent="0.2">
      <c r="A55" s="104"/>
      <c r="B55" s="104"/>
      <c r="C55" s="18" t="str">
        <f t="shared" si="8"/>
        <v/>
      </c>
      <c r="E55" s="18"/>
      <c r="F55" s="18"/>
      <c r="G55" s="18"/>
      <c r="I55" s="18"/>
      <c r="J55" s="18"/>
    </row>
    <row r="56" spans="1:23" ht="12.75" x14ac:dyDescent="0.2">
      <c r="A56" s="104"/>
      <c r="B56" s="104"/>
      <c r="C56" s="18" t="str">
        <f t="shared" si="8"/>
        <v/>
      </c>
      <c r="E56" s="18"/>
      <c r="F56" s="18"/>
      <c r="G56" s="18"/>
      <c r="I56" s="18"/>
      <c r="J56" s="18"/>
    </row>
    <row r="57" spans="1:23" ht="12.75" x14ac:dyDescent="0.2">
      <c r="A57" s="104"/>
      <c r="B57" s="104"/>
      <c r="C57" s="18" t="str">
        <f t="shared" si="8"/>
        <v/>
      </c>
      <c r="E57" s="18"/>
      <c r="F57" s="18"/>
      <c r="G57" s="18"/>
      <c r="I57" s="18"/>
      <c r="J57" s="18"/>
    </row>
    <row r="58" spans="1:23" ht="12.75" x14ac:dyDescent="0.2">
      <c r="A58" s="104"/>
      <c r="B58" s="104"/>
      <c r="C58" s="18" t="str">
        <f t="shared" si="8"/>
        <v/>
      </c>
      <c r="E58" s="18"/>
      <c r="F58" s="18"/>
      <c r="G58" s="18"/>
      <c r="I58" s="18"/>
      <c r="J58" s="18"/>
    </row>
    <row r="59" spans="1:23" ht="12.75" x14ac:dyDescent="0.2">
      <c r="A59" s="104"/>
      <c r="B59" s="104"/>
      <c r="C59" s="18" t="str">
        <f t="shared" si="8"/>
        <v/>
      </c>
      <c r="E59" s="18"/>
      <c r="F59" s="18"/>
      <c r="G59" s="18"/>
      <c r="I59" s="18"/>
      <c r="J59" s="18"/>
    </row>
    <row r="60" spans="1:23" ht="12.75" x14ac:dyDescent="0.2">
      <c r="A60" s="104"/>
      <c r="B60" s="104"/>
      <c r="C60" s="18" t="str">
        <f t="shared" si="8"/>
        <v/>
      </c>
      <c r="E60" s="18"/>
      <c r="F60" s="18"/>
      <c r="G60" s="18"/>
      <c r="I60" s="18"/>
      <c r="J60" s="18"/>
    </row>
    <row r="61" spans="1:23" ht="12.75" x14ac:dyDescent="0.2">
      <c r="A61" s="104"/>
      <c r="B61" s="104"/>
      <c r="C61" s="18" t="str">
        <f t="shared" si="8"/>
        <v/>
      </c>
      <c r="E61" s="18"/>
      <c r="F61" s="18"/>
      <c r="G61" s="18"/>
      <c r="I61" s="18"/>
      <c r="J61" s="18"/>
    </row>
    <row r="62" spans="1:23" ht="12.75" x14ac:dyDescent="0.2">
      <c r="A62" s="104"/>
      <c r="B62" s="104"/>
      <c r="C62" s="18" t="str">
        <f t="shared" si="8"/>
        <v/>
      </c>
      <c r="E62" s="18"/>
      <c r="F62" s="18"/>
      <c r="G62" s="18"/>
      <c r="I62" s="18"/>
      <c r="J62" s="18"/>
    </row>
    <row r="63" spans="1:23" ht="12.75" x14ac:dyDescent="0.2">
      <c r="A63" s="104"/>
      <c r="B63" s="104"/>
      <c r="C63" s="18" t="str">
        <f t="shared" si="8"/>
        <v/>
      </c>
      <c r="E63" s="18"/>
      <c r="F63" s="18"/>
      <c r="G63" s="18"/>
      <c r="I63" s="18"/>
      <c r="J63" s="18"/>
    </row>
    <row r="64" spans="1:23" ht="12.75" x14ac:dyDescent="0.2">
      <c r="A64" s="104"/>
      <c r="B64" s="104"/>
      <c r="C64" s="18" t="str">
        <f t="shared" si="8"/>
        <v/>
      </c>
      <c r="E64" s="18"/>
      <c r="F64" s="18"/>
      <c r="G64" s="18"/>
      <c r="I64" s="18"/>
      <c r="J64" s="18"/>
    </row>
    <row r="65" spans="1:11" ht="12.75" x14ac:dyDescent="0.2">
      <c r="A65" s="104"/>
      <c r="B65" s="104"/>
      <c r="C65" s="18" t="str">
        <f t="shared" si="8"/>
        <v/>
      </c>
      <c r="E65" s="18"/>
      <c r="F65" s="18"/>
      <c r="G65" s="18"/>
      <c r="I65" s="18"/>
      <c r="J65" s="18"/>
    </row>
    <row r="66" spans="1:11" ht="12.75" x14ac:dyDescent="0.2">
      <c r="C66" s="18"/>
    </row>
    <row r="67" spans="1:11" ht="12.75" x14ac:dyDescent="0.2">
      <c r="C67" s="18"/>
    </row>
    <row r="68" spans="1:11" ht="12.75" x14ac:dyDescent="0.2">
      <c r="C68" s="18"/>
      <c r="K68" s="27"/>
    </row>
    <row r="69" spans="1:11" ht="12.75" x14ac:dyDescent="0.2">
      <c r="A69" s="104"/>
      <c r="B69" s="104"/>
      <c r="C69" s="105"/>
      <c r="D69" s="93"/>
      <c r="F69" s="106"/>
      <c r="G69" s="18"/>
      <c r="H69" s="18"/>
      <c r="K69" s="27"/>
    </row>
    <row r="70" spans="1:11" ht="12.75" x14ac:dyDescent="0.2">
      <c r="A70" s="104"/>
      <c r="B70" s="104"/>
      <c r="C70" s="18"/>
      <c r="F70" s="106"/>
      <c r="G70" s="21"/>
      <c r="H70" s="112"/>
      <c r="I70" s="21"/>
      <c r="K70" s="27"/>
    </row>
    <row r="71" spans="1:11" ht="12.75" x14ac:dyDescent="0.2">
      <c r="C71" s="18"/>
      <c r="E71" s="18"/>
      <c r="F71" s="18"/>
      <c r="G71" s="111"/>
      <c r="H71" s="108"/>
      <c r="I71" s="108"/>
      <c r="J71" s="108"/>
      <c r="K71" s="27"/>
    </row>
    <row r="72" spans="1:11" ht="12.75" x14ac:dyDescent="0.2">
      <c r="C72" s="18"/>
      <c r="E72" s="18"/>
      <c r="K72" s="27"/>
    </row>
    <row r="73" spans="1:11" ht="12.75" x14ac:dyDescent="0.2">
      <c r="A73" s="104"/>
      <c r="B73" s="104"/>
      <c r="C73" s="105"/>
      <c r="D73" s="107"/>
      <c r="E73" s="18"/>
      <c r="K73" s="27"/>
    </row>
    <row r="74" spans="1:11" ht="12.75" x14ac:dyDescent="0.2">
      <c r="A74" s="104"/>
      <c r="B74" s="104"/>
      <c r="C74" s="105"/>
      <c r="D74" s="107"/>
      <c r="E74" s="18"/>
      <c r="K74" s="27"/>
    </row>
    <row r="75" spans="1:11" ht="12.75" x14ac:dyDescent="0.2">
      <c r="C75" s="18"/>
      <c r="E75" s="18"/>
    </row>
    <row r="76" spans="1:11" ht="12.75" x14ac:dyDescent="0.2">
      <c r="C76" s="18"/>
      <c r="E76" s="18"/>
    </row>
    <row r="77" spans="1:11" ht="12.75" x14ac:dyDescent="0.2">
      <c r="C77" s="18"/>
      <c r="E77" s="18"/>
    </row>
    <row r="78" spans="1:11" ht="12.75" x14ac:dyDescent="0.2">
      <c r="C78" s="18"/>
      <c r="E78" s="18"/>
      <c r="F78" s="18"/>
      <c r="G78" s="18"/>
    </row>
    <row r="79" spans="1:11" ht="12.75" x14ac:dyDescent="0.2">
      <c r="C79" s="18"/>
      <c r="E79" s="18"/>
      <c r="F79" s="18"/>
      <c r="G79" s="18"/>
    </row>
    <row r="80" spans="1:11" ht="12.75" x14ac:dyDescent="0.2">
      <c r="C80" s="18"/>
      <c r="D80" s="108"/>
      <c r="E80" s="108"/>
      <c r="F80" s="108"/>
      <c r="G80" s="108"/>
      <c r="H80" s="108"/>
      <c r="I80" s="21"/>
    </row>
    <row r="81" spans="2:9" ht="12.75" x14ac:dyDescent="0.2">
      <c r="C81" s="18"/>
      <c r="D81" s="108"/>
      <c r="E81" s="108"/>
      <c r="F81" s="108"/>
      <c r="G81" s="108"/>
      <c r="H81" s="108"/>
      <c r="I81" s="108"/>
    </row>
    <row r="82" spans="2:9" ht="12.75" x14ac:dyDescent="0.2">
      <c r="B82" s="113"/>
      <c r="C82" s="18"/>
      <c r="E82" s="18"/>
      <c r="F82" s="18"/>
      <c r="G82" s="18"/>
    </row>
    <row r="83" spans="2:9" ht="12.75" x14ac:dyDescent="0.2">
      <c r="C83" s="18"/>
      <c r="E83" s="18"/>
      <c r="F83" s="18"/>
      <c r="G83" s="18"/>
    </row>
    <row r="84" spans="2:9" ht="12.75" x14ac:dyDescent="0.2">
      <c r="C84" s="18"/>
      <c r="E84" s="18"/>
      <c r="F84" s="18"/>
      <c r="G84" s="18"/>
    </row>
    <row r="85" spans="2:9" ht="12.75" x14ac:dyDescent="0.2">
      <c r="C85" s="18"/>
      <c r="E85" s="18"/>
      <c r="F85" s="18"/>
      <c r="G85" s="18"/>
    </row>
    <row r="86" spans="2:9" ht="12.75" x14ac:dyDescent="0.2">
      <c r="C86" s="18"/>
      <c r="E86" s="18"/>
      <c r="F86" s="18"/>
      <c r="G86" s="18"/>
    </row>
    <row r="87" spans="2:9" ht="12.75" x14ac:dyDescent="0.2">
      <c r="C87" s="18"/>
      <c r="E87" s="18"/>
      <c r="F87" s="18"/>
      <c r="G87" s="18"/>
    </row>
    <row r="88" spans="2:9" ht="12.75" x14ac:dyDescent="0.2">
      <c r="C88" s="18"/>
      <c r="E88" s="18"/>
      <c r="F88" s="18"/>
      <c r="G88" s="18"/>
    </row>
    <row r="89" spans="2:9" ht="12.75" x14ac:dyDescent="0.2">
      <c r="C89" s="18"/>
      <c r="E89" s="18"/>
      <c r="F89" s="18"/>
      <c r="G89" s="18"/>
    </row>
    <row r="90" spans="2:9" ht="12.75" x14ac:dyDescent="0.2">
      <c r="C90" s="18"/>
      <c r="E90" s="18"/>
      <c r="F90" s="18"/>
      <c r="G90" s="18"/>
    </row>
    <row r="91" spans="2:9" ht="12.75" x14ac:dyDescent="0.2">
      <c r="C91" s="18"/>
      <c r="E91" s="18"/>
      <c r="F91" s="18"/>
      <c r="G91" s="18"/>
    </row>
    <row r="92" spans="2:9" ht="12.75" x14ac:dyDescent="0.2">
      <c r="C92" s="18"/>
      <c r="E92" s="18"/>
      <c r="F92" s="18"/>
      <c r="G92" s="18"/>
    </row>
    <row r="93" spans="2:9" ht="12.75" x14ac:dyDescent="0.2">
      <c r="C93" s="18"/>
      <c r="E93" s="18"/>
      <c r="F93" s="18"/>
      <c r="G93" s="18"/>
    </row>
    <row r="94" spans="2:9" ht="12.75" x14ac:dyDescent="0.2">
      <c r="C94" s="18"/>
      <c r="E94" s="18"/>
      <c r="F94" s="18"/>
      <c r="G94" s="18"/>
    </row>
    <row r="95" spans="2:9" ht="12.75" x14ac:dyDescent="0.2">
      <c r="C95" s="18"/>
      <c r="E95" s="18"/>
      <c r="F95" s="18"/>
      <c r="G95" s="18"/>
    </row>
    <row r="96" spans="2:9" ht="12.75" x14ac:dyDescent="0.2">
      <c r="C96" s="18"/>
      <c r="E96" s="18"/>
      <c r="F96" s="18"/>
      <c r="G96" s="18"/>
    </row>
    <row r="97" spans="3:7" ht="12.75" x14ac:dyDescent="0.2">
      <c r="C97" s="18"/>
      <c r="E97" s="18"/>
      <c r="F97" s="18"/>
      <c r="G97" s="18"/>
    </row>
    <row r="98" spans="3:7" ht="12.75" x14ac:dyDescent="0.2">
      <c r="C98" s="18"/>
      <c r="E98" s="18"/>
      <c r="F98" s="18"/>
      <c r="G98" s="18"/>
    </row>
    <row r="99" spans="3:7" ht="12.75" x14ac:dyDescent="0.2">
      <c r="C99" s="18"/>
      <c r="E99" s="18"/>
      <c r="F99" s="18"/>
      <c r="G99" s="18"/>
    </row>
    <row r="100" spans="3:7" ht="12.75" x14ac:dyDescent="0.2">
      <c r="C100" s="18"/>
      <c r="E100" s="18"/>
      <c r="F100" s="18"/>
      <c r="G100" s="18"/>
    </row>
    <row r="101" spans="3:7" ht="12.75" x14ac:dyDescent="0.2">
      <c r="C101" s="18"/>
      <c r="E101" s="18"/>
      <c r="F101" s="18"/>
      <c r="G101" s="18"/>
    </row>
    <row r="102" spans="3:7" ht="12.75" x14ac:dyDescent="0.2">
      <c r="C102" s="18"/>
      <c r="E102" s="18"/>
      <c r="F102" s="18"/>
      <c r="G102" s="18"/>
    </row>
    <row r="103" spans="3:7" ht="12.75" x14ac:dyDescent="0.2">
      <c r="C103" s="18"/>
      <c r="E103" s="18"/>
      <c r="F103" s="18"/>
      <c r="G103" s="18"/>
    </row>
    <row r="104" spans="3:7" ht="12.75" x14ac:dyDescent="0.2">
      <c r="C104" s="18"/>
      <c r="E104" s="18"/>
      <c r="F104" s="18"/>
      <c r="G104" s="18"/>
    </row>
    <row r="105" spans="3:7" ht="12.75" x14ac:dyDescent="0.2">
      <c r="C105" s="18"/>
      <c r="E105" s="18"/>
      <c r="F105" s="18"/>
      <c r="G105" s="18"/>
    </row>
    <row r="106" spans="3:7" ht="12.75" x14ac:dyDescent="0.2">
      <c r="C106" s="18"/>
      <c r="E106" s="18"/>
      <c r="F106" s="18"/>
      <c r="G106" s="18"/>
    </row>
    <row r="107" spans="3:7" ht="12.75" x14ac:dyDescent="0.2">
      <c r="C107" s="18"/>
      <c r="E107" s="18"/>
      <c r="F107" s="18"/>
      <c r="G107" s="18"/>
    </row>
    <row r="108" spans="3:7" ht="12.75" x14ac:dyDescent="0.2">
      <c r="C108" s="18"/>
      <c r="E108" s="18"/>
      <c r="F108" s="18"/>
      <c r="G108" s="18"/>
    </row>
    <row r="109" spans="3:7" ht="12.75" x14ac:dyDescent="0.2">
      <c r="C109" s="18"/>
      <c r="E109" s="18"/>
      <c r="F109" s="18"/>
      <c r="G109" s="18"/>
    </row>
    <row r="110" spans="3:7" ht="12.75" x14ac:dyDescent="0.2">
      <c r="C110" s="18"/>
      <c r="E110" s="18"/>
      <c r="F110" s="18"/>
      <c r="G110" s="18"/>
    </row>
    <row r="111" spans="3:7" ht="12.75" x14ac:dyDescent="0.2">
      <c r="C111" s="18"/>
      <c r="E111" s="18"/>
      <c r="F111" s="18"/>
      <c r="G111" s="18"/>
    </row>
    <row r="112" spans="3:7" ht="12.75" x14ac:dyDescent="0.2">
      <c r="C112" s="18"/>
      <c r="E112" s="18"/>
      <c r="F112" s="18"/>
      <c r="G112" s="18"/>
    </row>
    <row r="113" spans="3:7" ht="12.75" x14ac:dyDescent="0.2">
      <c r="C113" s="18"/>
      <c r="E113" s="18"/>
      <c r="F113" s="18"/>
      <c r="G113" s="18"/>
    </row>
    <row r="114" spans="3:7" ht="12.75" x14ac:dyDescent="0.2">
      <c r="C114" s="18"/>
      <c r="E114" s="18"/>
      <c r="F114" s="18"/>
      <c r="G114" s="18"/>
    </row>
    <row r="115" spans="3:7" ht="12.75" x14ac:dyDescent="0.2">
      <c r="C115" s="18"/>
      <c r="E115" s="18"/>
      <c r="F115" s="18"/>
      <c r="G115" s="18"/>
    </row>
    <row r="116" spans="3:7" ht="12.75" x14ac:dyDescent="0.2">
      <c r="C116" s="18"/>
      <c r="E116" s="18"/>
      <c r="F116" s="18"/>
      <c r="G116" s="18"/>
    </row>
    <row r="117" spans="3:7" ht="12.75" x14ac:dyDescent="0.2">
      <c r="C117" s="18"/>
      <c r="E117" s="18"/>
      <c r="F117" s="18"/>
      <c r="G117" s="18"/>
    </row>
    <row r="118" spans="3:7" ht="12.75" x14ac:dyDescent="0.2">
      <c r="C118" s="18"/>
      <c r="E118" s="18"/>
      <c r="F118" s="18"/>
      <c r="G118" s="18"/>
    </row>
    <row r="119" spans="3:7" ht="12.75" x14ac:dyDescent="0.2">
      <c r="C119" s="18"/>
      <c r="E119" s="18"/>
      <c r="F119" s="18"/>
      <c r="G119" s="18"/>
    </row>
    <row r="120" spans="3:7" ht="12.75" x14ac:dyDescent="0.2">
      <c r="C120" s="18"/>
      <c r="E120" s="18"/>
      <c r="F120" s="18"/>
      <c r="G120" s="18"/>
    </row>
    <row r="121" spans="3:7" ht="12.75" x14ac:dyDescent="0.2">
      <c r="C121" s="18"/>
      <c r="E121" s="18"/>
      <c r="F121" s="18"/>
      <c r="G121" s="18"/>
    </row>
    <row r="122" spans="3:7" ht="12.75" x14ac:dyDescent="0.2">
      <c r="C122" s="18"/>
      <c r="E122" s="18"/>
      <c r="F122" s="18"/>
      <c r="G122" s="18"/>
    </row>
    <row r="123" spans="3:7" ht="12.75" x14ac:dyDescent="0.2">
      <c r="C123" s="18"/>
      <c r="E123" s="18"/>
      <c r="F123" s="18"/>
      <c r="G123" s="18"/>
    </row>
    <row r="124" spans="3:7" ht="12.75" x14ac:dyDescent="0.2">
      <c r="C124" s="18"/>
      <c r="E124" s="18"/>
      <c r="F124" s="18"/>
      <c r="G124" s="18"/>
    </row>
    <row r="125" spans="3:7" ht="12.75" x14ac:dyDescent="0.2">
      <c r="C125" s="18"/>
      <c r="E125" s="18"/>
      <c r="F125" s="18"/>
      <c r="G125" s="18"/>
    </row>
    <row r="126" spans="3:7" ht="12.75" x14ac:dyDescent="0.2">
      <c r="C126" s="18"/>
      <c r="E126" s="18"/>
      <c r="F126" s="18"/>
      <c r="G126" s="18"/>
    </row>
    <row r="127" spans="3:7" ht="12.75" x14ac:dyDescent="0.2">
      <c r="C127" s="18"/>
      <c r="E127" s="18"/>
      <c r="F127" s="18"/>
      <c r="G127" s="18"/>
    </row>
    <row r="128" spans="3:7" ht="12.75" x14ac:dyDescent="0.2">
      <c r="C128" s="18"/>
      <c r="E128" s="18"/>
      <c r="F128" s="18"/>
      <c r="G128" s="18"/>
    </row>
    <row r="129" spans="3:7" ht="12.75" x14ac:dyDescent="0.2">
      <c r="C129" s="18"/>
      <c r="E129" s="18"/>
      <c r="F129" s="18"/>
      <c r="G129" s="18"/>
    </row>
    <row r="130" spans="3:7" ht="12.75" x14ac:dyDescent="0.2">
      <c r="C130" s="18"/>
      <c r="E130" s="18"/>
      <c r="F130" s="18"/>
      <c r="G130" s="18"/>
    </row>
    <row r="131" spans="3:7" ht="12.75" x14ac:dyDescent="0.2">
      <c r="C131" s="18"/>
      <c r="E131" s="18"/>
      <c r="F131" s="18"/>
      <c r="G131" s="18"/>
    </row>
    <row r="132" spans="3:7" ht="12.75" x14ac:dyDescent="0.2">
      <c r="C132" s="18"/>
      <c r="E132" s="18"/>
      <c r="F132" s="18"/>
      <c r="G132" s="18"/>
    </row>
    <row r="133" spans="3:7" ht="12.75" x14ac:dyDescent="0.2">
      <c r="C133" s="18"/>
      <c r="E133" s="18"/>
      <c r="F133" s="18"/>
      <c r="G133" s="18"/>
    </row>
    <row r="134" spans="3:7" ht="12.75" x14ac:dyDescent="0.2">
      <c r="C134" s="18"/>
      <c r="E134" s="18"/>
      <c r="F134" s="18"/>
      <c r="G134" s="18"/>
    </row>
    <row r="135" spans="3:7" ht="12.75" x14ac:dyDescent="0.2">
      <c r="C135" s="18"/>
      <c r="E135" s="18"/>
      <c r="F135" s="18"/>
      <c r="G135" s="18"/>
    </row>
    <row r="136" spans="3:7" ht="12.75" x14ac:dyDescent="0.2">
      <c r="C136" s="18"/>
      <c r="E136" s="18"/>
      <c r="F136" s="18"/>
      <c r="G136" s="18"/>
    </row>
    <row r="137" spans="3:7" ht="12.75" x14ac:dyDescent="0.2">
      <c r="C137" s="18"/>
      <c r="E137" s="18"/>
      <c r="F137" s="18"/>
      <c r="G137" s="18"/>
    </row>
    <row r="138" spans="3:7" ht="12.75" x14ac:dyDescent="0.2">
      <c r="C138" s="18"/>
      <c r="E138" s="18"/>
      <c r="F138" s="18"/>
      <c r="G138" s="18"/>
    </row>
    <row r="139" spans="3:7" ht="12.75" x14ac:dyDescent="0.2">
      <c r="C139" s="18"/>
      <c r="E139" s="18"/>
      <c r="F139" s="18"/>
      <c r="G139" s="18"/>
    </row>
    <row r="140" spans="3:7" ht="12.75" x14ac:dyDescent="0.2">
      <c r="C140" s="18"/>
      <c r="E140" s="18"/>
      <c r="F140" s="18"/>
      <c r="G140" s="18"/>
    </row>
    <row r="141" spans="3:7" ht="12.75" x14ac:dyDescent="0.2">
      <c r="C141" s="18"/>
      <c r="E141" s="18"/>
      <c r="F141" s="18"/>
      <c r="G141" s="18"/>
    </row>
    <row r="142" spans="3:7" ht="12.75" x14ac:dyDescent="0.2">
      <c r="C142" s="18"/>
      <c r="E142" s="18"/>
      <c r="F142" s="18"/>
      <c r="G142" s="18"/>
    </row>
    <row r="143" spans="3:7" ht="12.75" x14ac:dyDescent="0.2">
      <c r="C143" s="18"/>
      <c r="E143" s="18"/>
      <c r="F143" s="18"/>
      <c r="G143" s="18"/>
    </row>
    <row r="144" spans="3:7" ht="12.75" x14ac:dyDescent="0.2">
      <c r="C144" s="18"/>
      <c r="E144" s="18"/>
      <c r="F144" s="18"/>
      <c r="G144" s="18"/>
    </row>
    <row r="145" spans="3:7" ht="12.75" x14ac:dyDescent="0.2">
      <c r="C145" s="18"/>
      <c r="E145" s="18"/>
      <c r="F145" s="18"/>
      <c r="G145" s="18"/>
    </row>
    <row r="146" spans="3:7" ht="12.75" x14ac:dyDescent="0.2">
      <c r="C146" s="18"/>
      <c r="E146" s="18"/>
      <c r="F146" s="18"/>
      <c r="G146" s="18"/>
    </row>
    <row r="147" spans="3:7" ht="12.75" x14ac:dyDescent="0.2">
      <c r="C147" s="18"/>
      <c r="E147" s="18"/>
      <c r="F147" s="18"/>
      <c r="G147" s="18"/>
    </row>
    <row r="148" spans="3:7" ht="12.75" x14ac:dyDescent="0.2">
      <c r="C148" s="18"/>
      <c r="E148" s="18"/>
      <c r="F148" s="18"/>
      <c r="G148" s="18"/>
    </row>
    <row r="149" spans="3:7" ht="12.75" x14ac:dyDescent="0.2">
      <c r="C149" s="18"/>
      <c r="E149" s="18"/>
      <c r="F149" s="18"/>
      <c r="G149" s="18"/>
    </row>
    <row r="150" spans="3:7" ht="12.75" x14ac:dyDescent="0.2">
      <c r="C150" s="18"/>
      <c r="E150" s="18"/>
      <c r="F150" s="18"/>
      <c r="G150" s="18"/>
    </row>
    <row r="151" spans="3:7" ht="12.75" x14ac:dyDescent="0.2">
      <c r="C151" s="18"/>
      <c r="E151" s="18"/>
      <c r="F151" s="18"/>
      <c r="G151" s="18"/>
    </row>
    <row r="152" spans="3:7" ht="12.75" x14ac:dyDescent="0.2">
      <c r="C152" s="18"/>
      <c r="E152" s="18"/>
      <c r="F152" s="18"/>
      <c r="G152" s="18"/>
    </row>
    <row r="153" spans="3:7" ht="12.75" x14ac:dyDescent="0.2">
      <c r="C153" s="18"/>
      <c r="E153" s="18"/>
      <c r="F153" s="18"/>
      <c r="G153" s="18"/>
    </row>
    <row r="154" spans="3:7" ht="12.75" x14ac:dyDescent="0.2">
      <c r="C154" s="18"/>
      <c r="E154" s="18"/>
      <c r="F154" s="18"/>
      <c r="G154" s="18"/>
    </row>
    <row r="155" spans="3:7" ht="12.75" x14ac:dyDescent="0.2">
      <c r="C155" s="18"/>
      <c r="E155" s="18"/>
      <c r="F155" s="18"/>
      <c r="G155" s="18"/>
    </row>
    <row r="156" spans="3:7" ht="12.75" x14ac:dyDescent="0.2">
      <c r="C156" s="18"/>
      <c r="E156" s="18"/>
      <c r="F156" s="18"/>
      <c r="G156" s="18"/>
    </row>
    <row r="157" spans="3:7" ht="12.75" x14ac:dyDescent="0.2">
      <c r="C157" s="18"/>
      <c r="E157" s="18"/>
      <c r="F157" s="18"/>
      <c r="G157" s="18"/>
    </row>
    <row r="158" spans="3:7" ht="12.75" x14ac:dyDescent="0.2">
      <c r="C158" s="18"/>
      <c r="E158" s="18"/>
      <c r="F158" s="18"/>
      <c r="G158" s="18"/>
    </row>
    <row r="159" spans="3:7" ht="12.75" x14ac:dyDescent="0.2">
      <c r="C159" s="18"/>
      <c r="E159" s="18"/>
      <c r="F159" s="18"/>
      <c r="G159" s="18"/>
    </row>
    <row r="160" spans="3:7" ht="12.75" x14ac:dyDescent="0.2">
      <c r="C160" s="18"/>
      <c r="E160" s="18"/>
      <c r="F160" s="18"/>
      <c r="G160" s="18"/>
    </row>
    <row r="161" spans="3:7" ht="12.75" x14ac:dyDescent="0.2">
      <c r="C161" s="18"/>
      <c r="E161" s="18"/>
      <c r="F161" s="18"/>
      <c r="G161" s="18"/>
    </row>
    <row r="162" spans="3:7" ht="12.75" x14ac:dyDescent="0.2">
      <c r="C162" s="18"/>
      <c r="E162" s="18"/>
      <c r="F162" s="18"/>
      <c r="G162" s="18"/>
    </row>
    <row r="163" spans="3:7" ht="12.75" x14ac:dyDescent="0.2">
      <c r="C163" s="18"/>
      <c r="E163" s="18"/>
      <c r="F163" s="18"/>
      <c r="G163" s="18"/>
    </row>
    <row r="164" spans="3:7" ht="12.75" x14ac:dyDescent="0.2">
      <c r="C164" s="18"/>
      <c r="E164" s="18"/>
      <c r="F164" s="18"/>
      <c r="G164" s="18"/>
    </row>
    <row r="165" spans="3:7" ht="12.75" x14ac:dyDescent="0.2">
      <c r="C165" s="18"/>
      <c r="E165" s="18"/>
      <c r="F165" s="18"/>
      <c r="G165" s="18"/>
    </row>
    <row r="166" spans="3:7" ht="12.75" x14ac:dyDescent="0.2">
      <c r="C166" s="18"/>
      <c r="E166" s="18"/>
      <c r="F166" s="18"/>
      <c r="G166" s="18"/>
    </row>
    <row r="167" spans="3:7" ht="12.75" x14ac:dyDescent="0.2">
      <c r="C167" s="18"/>
      <c r="E167" s="18"/>
      <c r="F167" s="18"/>
      <c r="G167" s="18"/>
    </row>
    <row r="168" spans="3:7" ht="12.75" x14ac:dyDescent="0.2">
      <c r="C168" s="18"/>
      <c r="E168" s="18"/>
      <c r="F168" s="18"/>
      <c r="G168" s="18"/>
    </row>
    <row r="169" spans="3:7" ht="12.75" x14ac:dyDescent="0.2">
      <c r="C169" s="18"/>
      <c r="E169" s="18"/>
      <c r="F169" s="18"/>
      <c r="G169" s="18"/>
    </row>
    <row r="170" spans="3:7" ht="12.75" x14ac:dyDescent="0.2">
      <c r="C170" s="18"/>
      <c r="E170" s="18"/>
      <c r="F170" s="18"/>
      <c r="G170" s="18"/>
    </row>
    <row r="171" spans="3:7" ht="12.75" x14ac:dyDescent="0.2">
      <c r="C171" s="18"/>
      <c r="E171" s="18"/>
      <c r="F171" s="18"/>
      <c r="G171" s="18"/>
    </row>
    <row r="172" spans="3:7" ht="12.75" x14ac:dyDescent="0.2">
      <c r="C172" s="18"/>
      <c r="E172" s="18"/>
      <c r="F172" s="18"/>
      <c r="G172" s="18"/>
    </row>
    <row r="173" spans="3:7" ht="12.75" x14ac:dyDescent="0.2">
      <c r="C173" s="18"/>
      <c r="E173" s="18"/>
      <c r="F173" s="18"/>
      <c r="G173" s="18"/>
    </row>
    <row r="174" spans="3:7" ht="12.75" x14ac:dyDescent="0.2">
      <c r="C174" s="18"/>
      <c r="E174" s="18"/>
      <c r="F174" s="18"/>
      <c r="G174" s="18"/>
    </row>
    <row r="175" spans="3:7" ht="12.75" x14ac:dyDescent="0.2">
      <c r="C175" s="18"/>
      <c r="E175" s="18"/>
      <c r="F175" s="18"/>
      <c r="G175" s="18"/>
    </row>
    <row r="176" spans="3:7" ht="12.75" x14ac:dyDescent="0.2">
      <c r="C176" s="18"/>
      <c r="E176" s="18"/>
      <c r="F176" s="18"/>
      <c r="G176" s="18"/>
    </row>
    <row r="177" spans="3:7" ht="12.75" x14ac:dyDescent="0.2">
      <c r="C177" s="18"/>
      <c r="E177" s="18"/>
      <c r="F177" s="18"/>
      <c r="G177" s="18"/>
    </row>
    <row r="178" spans="3:7" ht="12.75" x14ac:dyDescent="0.2">
      <c r="C178" s="18"/>
      <c r="E178" s="18"/>
      <c r="F178" s="18"/>
      <c r="G178" s="18"/>
    </row>
    <row r="179" spans="3:7" ht="12.75" x14ac:dyDescent="0.2">
      <c r="C179" s="18"/>
      <c r="E179" s="18"/>
      <c r="F179" s="18"/>
      <c r="G179" s="18"/>
    </row>
    <row r="180" spans="3:7" ht="12.75" x14ac:dyDescent="0.2">
      <c r="C180" s="18"/>
      <c r="E180" s="18"/>
      <c r="F180" s="18"/>
      <c r="G180" s="18"/>
    </row>
    <row r="181" spans="3:7" ht="12.75" x14ac:dyDescent="0.2">
      <c r="C181" s="18"/>
      <c r="E181" s="18"/>
      <c r="F181" s="18"/>
      <c r="G181" s="18"/>
    </row>
    <row r="182" spans="3:7" ht="12.75" x14ac:dyDescent="0.2">
      <c r="C182" s="18"/>
      <c r="E182" s="18"/>
      <c r="F182" s="18"/>
      <c r="G182" s="18"/>
    </row>
    <row r="183" spans="3:7" ht="12.75" x14ac:dyDescent="0.2">
      <c r="C183" s="18"/>
      <c r="E183" s="18"/>
      <c r="F183" s="18"/>
      <c r="G183" s="18"/>
    </row>
    <row r="184" spans="3:7" ht="12.75" x14ac:dyDescent="0.2">
      <c r="C184" s="18"/>
      <c r="E184" s="18"/>
      <c r="F184" s="18"/>
      <c r="G184" s="18"/>
    </row>
    <row r="185" spans="3:7" ht="12.75" x14ac:dyDescent="0.2">
      <c r="C185" s="18"/>
      <c r="E185" s="18"/>
      <c r="F185" s="18"/>
      <c r="G185" s="18"/>
    </row>
    <row r="186" spans="3:7" ht="12.75" x14ac:dyDescent="0.2">
      <c r="C186" s="18"/>
      <c r="E186" s="18"/>
      <c r="F186" s="18"/>
      <c r="G186" s="18"/>
    </row>
    <row r="187" spans="3:7" ht="12.75" x14ac:dyDescent="0.2">
      <c r="C187" s="18"/>
      <c r="E187" s="18"/>
      <c r="F187" s="18"/>
      <c r="G187" s="18"/>
    </row>
    <row r="188" spans="3:7" ht="12.75" x14ac:dyDescent="0.2">
      <c r="C188" s="18"/>
      <c r="E188" s="18"/>
      <c r="F188" s="18"/>
      <c r="G188" s="18"/>
    </row>
    <row r="189" spans="3:7" ht="12.75" x14ac:dyDescent="0.2">
      <c r="C189" s="18"/>
      <c r="E189" s="18"/>
      <c r="F189" s="18"/>
      <c r="G189" s="18"/>
    </row>
    <row r="190" spans="3:7" ht="12.75" x14ac:dyDescent="0.2">
      <c r="C190" s="18"/>
      <c r="E190" s="18"/>
      <c r="F190" s="18"/>
      <c r="G190" s="18"/>
    </row>
    <row r="191" spans="3:7" ht="12.75" x14ac:dyDescent="0.2">
      <c r="C191" s="18"/>
      <c r="E191" s="18"/>
      <c r="F191" s="18"/>
      <c r="G191" s="18"/>
    </row>
    <row r="192" spans="3:7" ht="12.75" x14ac:dyDescent="0.2">
      <c r="C192" s="18"/>
      <c r="E192" s="18"/>
      <c r="F192" s="18"/>
      <c r="G192" s="18"/>
    </row>
    <row r="193" spans="3:7" ht="12.75" x14ac:dyDescent="0.2">
      <c r="C193" s="18"/>
      <c r="E193" s="18"/>
      <c r="F193" s="18"/>
      <c r="G193" s="18"/>
    </row>
    <row r="194" spans="3:7" ht="12.75" x14ac:dyDescent="0.2">
      <c r="C194" s="18"/>
      <c r="E194" s="18"/>
      <c r="F194" s="18"/>
      <c r="G194" s="18"/>
    </row>
    <row r="195" spans="3:7" ht="12.75" x14ac:dyDescent="0.2">
      <c r="C195" s="18"/>
      <c r="E195" s="18"/>
      <c r="F195" s="18"/>
      <c r="G195" s="18"/>
    </row>
    <row r="196" spans="3:7" ht="12.75" x14ac:dyDescent="0.2">
      <c r="C196" s="18"/>
      <c r="E196" s="18"/>
      <c r="F196" s="18"/>
      <c r="G196" s="18"/>
    </row>
    <row r="197" spans="3:7" ht="12.75" x14ac:dyDescent="0.2">
      <c r="C197" s="18"/>
      <c r="E197" s="18"/>
      <c r="F197" s="18"/>
      <c r="G197" s="18"/>
    </row>
    <row r="198" spans="3:7" ht="12.75" x14ac:dyDescent="0.2">
      <c r="C198" s="18"/>
      <c r="E198" s="18"/>
      <c r="F198" s="18"/>
      <c r="G198" s="18"/>
    </row>
    <row r="199" spans="3:7" ht="12.75" x14ac:dyDescent="0.2">
      <c r="C199" s="18"/>
      <c r="E199" s="18"/>
      <c r="F199" s="18"/>
      <c r="G199" s="18"/>
    </row>
    <row r="200" spans="3:7" ht="12.75" x14ac:dyDescent="0.2">
      <c r="C200" s="18"/>
      <c r="E200" s="18"/>
      <c r="F200" s="18"/>
      <c r="G200" s="18"/>
    </row>
    <row r="201" spans="3:7" ht="12.75" x14ac:dyDescent="0.2">
      <c r="C201" s="18"/>
      <c r="E201" s="18"/>
      <c r="F201" s="18"/>
      <c r="G201" s="18"/>
    </row>
    <row r="202" spans="3:7" ht="12.75" x14ac:dyDescent="0.2">
      <c r="C202" s="18"/>
      <c r="E202" s="18"/>
      <c r="F202" s="18"/>
      <c r="G202" s="18"/>
    </row>
    <row r="203" spans="3:7" ht="12.75" x14ac:dyDescent="0.2">
      <c r="C203" s="18"/>
      <c r="E203" s="18"/>
      <c r="F203" s="18"/>
      <c r="G203" s="18"/>
    </row>
    <row r="204" spans="3:7" ht="12.75" x14ac:dyDescent="0.2">
      <c r="C204" s="18"/>
      <c r="E204" s="18"/>
      <c r="F204" s="18"/>
      <c r="G204" s="18"/>
    </row>
    <row r="205" spans="3:7" ht="12.75" x14ac:dyDescent="0.2">
      <c r="C205" s="18"/>
      <c r="E205" s="18"/>
      <c r="F205" s="18"/>
      <c r="G205" s="18"/>
    </row>
    <row r="206" spans="3:7" ht="12.75" x14ac:dyDescent="0.2">
      <c r="C206" s="18"/>
      <c r="E206" s="18"/>
      <c r="F206" s="18"/>
      <c r="G206" s="18"/>
    </row>
    <row r="207" spans="3:7" ht="12.75" x14ac:dyDescent="0.2">
      <c r="C207" s="18"/>
      <c r="E207" s="18"/>
      <c r="F207" s="18"/>
      <c r="G207" s="18"/>
    </row>
    <row r="208" spans="3:7" ht="12.75" x14ac:dyDescent="0.2">
      <c r="C208" s="18"/>
      <c r="E208" s="18"/>
      <c r="F208" s="18"/>
      <c r="G208" s="18"/>
    </row>
    <row r="209" spans="3:7" ht="12.75" x14ac:dyDescent="0.2">
      <c r="C209" s="18"/>
      <c r="E209" s="18"/>
      <c r="F209" s="18"/>
      <c r="G209" s="18"/>
    </row>
    <row r="210" spans="3:7" ht="12.75" x14ac:dyDescent="0.2">
      <c r="C210" s="18"/>
      <c r="E210" s="18"/>
      <c r="F210" s="18"/>
      <c r="G210" s="18"/>
    </row>
    <row r="211" spans="3:7" ht="12.75" x14ac:dyDescent="0.2">
      <c r="C211" s="18"/>
      <c r="E211" s="18"/>
      <c r="F211" s="18"/>
      <c r="G211" s="18"/>
    </row>
    <row r="212" spans="3:7" ht="12.75" x14ac:dyDescent="0.2">
      <c r="C212" s="18"/>
      <c r="E212" s="18"/>
      <c r="F212" s="18"/>
      <c r="G212" s="18"/>
    </row>
    <row r="213" spans="3:7" ht="12.75" x14ac:dyDescent="0.2">
      <c r="C213" s="18"/>
      <c r="E213" s="18"/>
      <c r="F213" s="18"/>
      <c r="G213" s="18"/>
    </row>
    <row r="214" spans="3:7" ht="12.75" x14ac:dyDescent="0.2">
      <c r="C214" s="18"/>
      <c r="E214" s="18"/>
      <c r="F214" s="18"/>
      <c r="G214" s="18"/>
    </row>
    <row r="215" spans="3:7" ht="12.75" x14ac:dyDescent="0.2">
      <c r="C215" s="18"/>
      <c r="E215" s="18"/>
      <c r="F215" s="18"/>
      <c r="G215" s="18"/>
    </row>
    <row r="216" spans="3:7" ht="12.75" x14ac:dyDescent="0.2">
      <c r="C216" s="18"/>
      <c r="E216" s="18"/>
      <c r="F216" s="18"/>
      <c r="G216" s="18"/>
    </row>
    <row r="217" spans="3:7" ht="12.75" x14ac:dyDescent="0.2">
      <c r="C217" s="18"/>
      <c r="E217" s="18"/>
      <c r="F217" s="18"/>
      <c r="G217" s="18"/>
    </row>
    <row r="218" spans="3:7" ht="12.75" x14ac:dyDescent="0.2">
      <c r="C218" s="18"/>
      <c r="E218" s="18"/>
      <c r="F218" s="18"/>
      <c r="G218" s="18"/>
    </row>
    <row r="219" spans="3:7" ht="12.75" x14ac:dyDescent="0.2">
      <c r="C219" s="18"/>
      <c r="E219" s="18"/>
      <c r="F219" s="18"/>
      <c r="G219" s="18"/>
    </row>
    <row r="220" spans="3:7" ht="12.75" x14ac:dyDescent="0.2">
      <c r="C220" s="18"/>
      <c r="E220" s="18"/>
      <c r="F220" s="18"/>
      <c r="G220" s="18"/>
    </row>
    <row r="221" spans="3:7" ht="12.75" x14ac:dyDescent="0.2">
      <c r="C221" s="18"/>
      <c r="E221" s="18"/>
      <c r="F221" s="18"/>
      <c r="G221" s="18"/>
    </row>
    <row r="222" spans="3:7" ht="12.75" x14ac:dyDescent="0.2">
      <c r="C222" s="18"/>
      <c r="E222" s="18"/>
      <c r="F222" s="18"/>
      <c r="G222" s="18"/>
    </row>
    <row r="223" spans="3:7" ht="12.75" x14ac:dyDescent="0.2">
      <c r="C223" s="18"/>
      <c r="E223" s="18"/>
      <c r="F223" s="18"/>
      <c r="G223" s="18"/>
    </row>
    <row r="224" spans="3:7" ht="12.75" x14ac:dyDescent="0.2">
      <c r="C224" s="18"/>
      <c r="E224" s="18"/>
      <c r="F224" s="18"/>
      <c r="G224" s="18"/>
    </row>
    <row r="225" spans="3:7" ht="12.75" x14ac:dyDescent="0.2">
      <c r="C225" s="18"/>
      <c r="E225" s="18"/>
      <c r="F225" s="18"/>
      <c r="G225" s="18"/>
    </row>
    <row r="226" spans="3:7" ht="12.75" x14ac:dyDescent="0.2">
      <c r="C226" s="18"/>
      <c r="E226" s="18"/>
      <c r="F226" s="18"/>
      <c r="G226" s="18"/>
    </row>
    <row r="227" spans="3:7" ht="12.75" x14ac:dyDescent="0.2">
      <c r="C227" s="18"/>
      <c r="E227" s="18"/>
      <c r="F227" s="18"/>
      <c r="G227" s="18"/>
    </row>
    <row r="228" spans="3:7" ht="12.75" x14ac:dyDescent="0.2">
      <c r="C228" s="18"/>
      <c r="E228" s="18"/>
      <c r="F228" s="18"/>
      <c r="G228" s="18"/>
    </row>
    <row r="229" spans="3:7" ht="12.75" x14ac:dyDescent="0.2">
      <c r="C229" s="18"/>
      <c r="E229" s="18"/>
      <c r="F229" s="18"/>
      <c r="G229" s="18"/>
    </row>
    <row r="230" spans="3:7" ht="12.75" x14ac:dyDescent="0.2">
      <c r="C230" s="18"/>
      <c r="E230" s="18"/>
      <c r="F230" s="18"/>
      <c r="G230" s="18"/>
    </row>
    <row r="231" spans="3:7" ht="12.75" x14ac:dyDescent="0.2">
      <c r="C231" s="18"/>
      <c r="E231" s="18"/>
      <c r="F231" s="18"/>
      <c r="G231" s="18"/>
    </row>
    <row r="232" spans="3:7" ht="12.75" x14ac:dyDescent="0.2">
      <c r="C232" s="18"/>
      <c r="E232" s="18"/>
      <c r="F232" s="18"/>
      <c r="G232" s="18"/>
    </row>
    <row r="233" spans="3:7" ht="12.75" x14ac:dyDescent="0.2">
      <c r="C233" s="18"/>
      <c r="E233" s="18"/>
      <c r="F233" s="18"/>
      <c r="G233" s="18"/>
    </row>
    <row r="234" spans="3:7" ht="12.75" x14ac:dyDescent="0.2">
      <c r="C234" s="18"/>
      <c r="E234" s="18"/>
      <c r="F234" s="18"/>
      <c r="G234" s="18"/>
    </row>
    <row r="235" spans="3:7" ht="12.75" x14ac:dyDescent="0.2">
      <c r="C235" s="18"/>
      <c r="E235" s="18"/>
      <c r="F235" s="18"/>
      <c r="G235" s="18"/>
    </row>
    <row r="236" spans="3:7" ht="12.75" x14ac:dyDescent="0.2">
      <c r="C236" s="18"/>
      <c r="E236" s="18"/>
      <c r="F236" s="18"/>
      <c r="G236" s="18"/>
    </row>
    <row r="237" spans="3:7" ht="12.75" x14ac:dyDescent="0.2">
      <c r="C237" s="18"/>
      <c r="E237" s="18"/>
      <c r="F237" s="18"/>
      <c r="G237" s="18"/>
    </row>
    <row r="238" spans="3:7" ht="12.75" x14ac:dyDescent="0.2">
      <c r="C238" s="18"/>
      <c r="E238" s="18"/>
      <c r="F238" s="18"/>
      <c r="G238" s="18"/>
    </row>
    <row r="239" spans="3:7" ht="12.75" x14ac:dyDescent="0.2">
      <c r="C239" s="18"/>
      <c r="E239" s="18"/>
      <c r="F239" s="18"/>
      <c r="G239" s="18"/>
    </row>
    <row r="240" spans="3:7" ht="12.75" x14ac:dyDescent="0.2">
      <c r="C240" s="18"/>
      <c r="E240" s="18"/>
      <c r="F240" s="18"/>
      <c r="G240" s="18"/>
    </row>
    <row r="241" spans="3:7" ht="12.75" x14ac:dyDescent="0.2">
      <c r="C241" s="18"/>
      <c r="E241" s="18"/>
      <c r="F241" s="18"/>
      <c r="G241" s="18"/>
    </row>
    <row r="242" spans="3:7" ht="12.75" x14ac:dyDescent="0.2">
      <c r="C242" s="18"/>
      <c r="E242" s="18"/>
      <c r="F242" s="18"/>
      <c r="G242" s="18"/>
    </row>
    <row r="243" spans="3:7" ht="12.75" x14ac:dyDescent="0.2">
      <c r="C243" s="18"/>
      <c r="E243" s="18"/>
      <c r="F243" s="18"/>
      <c r="G243" s="18"/>
    </row>
    <row r="244" spans="3:7" ht="12.75" x14ac:dyDescent="0.2">
      <c r="C244" s="18"/>
      <c r="E244" s="18"/>
      <c r="F244" s="18"/>
      <c r="G244" s="18"/>
    </row>
    <row r="245" spans="3:7" ht="12.75" x14ac:dyDescent="0.2">
      <c r="C245" s="18"/>
      <c r="E245" s="18"/>
      <c r="F245" s="18"/>
      <c r="G245" s="18"/>
    </row>
    <row r="246" spans="3:7" ht="12.75" x14ac:dyDescent="0.2">
      <c r="C246" s="18"/>
      <c r="E246" s="18"/>
      <c r="F246" s="18"/>
      <c r="G246" s="18"/>
    </row>
    <row r="247" spans="3:7" ht="12.75" x14ac:dyDescent="0.2">
      <c r="C247" s="18"/>
      <c r="E247" s="18"/>
      <c r="F247" s="18"/>
      <c r="G247" s="18"/>
    </row>
    <row r="248" spans="3:7" ht="12.75" x14ac:dyDescent="0.2">
      <c r="C248" s="18"/>
      <c r="E248" s="18"/>
      <c r="F248" s="18"/>
      <c r="G248" s="18"/>
    </row>
    <row r="249" spans="3:7" ht="12.75" x14ac:dyDescent="0.2">
      <c r="C249" s="18"/>
      <c r="E249" s="18"/>
      <c r="F249" s="18"/>
      <c r="G249" s="18"/>
    </row>
    <row r="250" spans="3:7" ht="12.75" x14ac:dyDescent="0.2">
      <c r="C250" s="18"/>
      <c r="E250" s="18"/>
      <c r="F250" s="18"/>
      <c r="G250" s="18"/>
    </row>
    <row r="251" spans="3:7" ht="12.75" x14ac:dyDescent="0.2">
      <c r="C251" s="18"/>
      <c r="E251" s="18"/>
      <c r="F251" s="18"/>
      <c r="G251" s="18"/>
    </row>
    <row r="252" spans="3:7" ht="12.75" x14ac:dyDescent="0.2">
      <c r="C252" s="18"/>
      <c r="E252" s="18"/>
      <c r="F252" s="18"/>
      <c r="G252" s="18"/>
    </row>
    <row r="253" spans="3:7" ht="12.75" x14ac:dyDescent="0.2">
      <c r="C253" s="18"/>
      <c r="E253" s="18"/>
      <c r="F253" s="18"/>
      <c r="G253" s="18"/>
    </row>
    <row r="254" spans="3:7" ht="12.75" x14ac:dyDescent="0.2">
      <c r="C254" s="18"/>
      <c r="E254" s="18"/>
      <c r="F254" s="18"/>
      <c r="G254" s="18"/>
    </row>
    <row r="255" spans="3:7" ht="12.75" x14ac:dyDescent="0.2">
      <c r="C255" s="18"/>
      <c r="E255" s="18"/>
      <c r="F255" s="18"/>
      <c r="G255" s="18"/>
    </row>
    <row r="256" spans="3:7" ht="12.75" x14ac:dyDescent="0.2">
      <c r="C256" s="18"/>
      <c r="E256" s="18"/>
      <c r="F256" s="18"/>
      <c r="G256" s="18"/>
    </row>
    <row r="257" spans="3:7" ht="12.75" x14ac:dyDescent="0.2">
      <c r="C257" s="18"/>
      <c r="E257" s="18"/>
      <c r="F257" s="18"/>
      <c r="G257" s="18"/>
    </row>
    <row r="258" spans="3:7" ht="12.75" x14ac:dyDescent="0.2">
      <c r="C258" s="18"/>
      <c r="E258" s="18"/>
      <c r="F258" s="18"/>
      <c r="G258" s="18"/>
    </row>
    <row r="259" spans="3:7" ht="12.75" x14ac:dyDescent="0.2">
      <c r="C259" s="18"/>
      <c r="E259" s="18"/>
      <c r="F259" s="18"/>
      <c r="G259" s="18"/>
    </row>
    <row r="260" spans="3:7" ht="12.75" x14ac:dyDescent="0.2">
      <c r="C260" s="18"/>
      <c r="E260" s="18"/>
      <c r="F260" s="18"/>
      <c r="G260" s="18"/>
    </row>
    <row r="261" spans="3:7" ht="12.75" x14ac:dyDescent="0.2">
      <c r="C261" s="18"/>
      <c r="E261" s="18"/>
      <c r="F261" s="18"/>
      <c r="G261" s="18"/>
    </row>
    <row r="262" spans="3:7" ht="12.75" x14ac:dyDescent="0.2">
      <c r="C262" s="18"/>
      <c r="E262" s="18"/>
      <c r="F262" s="18"/>
      <c r="G262" s="18"/>
    </row>
    <row r="263" spans="3:7" ht="12.75" x14ac:dyDescent="0.2">
      <c r="C263" s="18"/>
      <c r="E263" s="18"/>
      <c r="F263" s="18"/>
      <c r="G263" s="18"/>
    </row>
    <row r="264" spans="3:7" ht="12.75" x14ac:dyDescent="0.2">
      <c r="C264" s="18"/>
      <c r="E264" s="18"/>
      <c r="F264" s="18"/>
      <c r="G264" s="18"/>
    </row>
    <row r="265" spans="3:7" ht="12.75" x14ac:dyDescent="0.2">
      <c r="C265" s="18"/>
      <c r="E265" s="18"/>
      <c r="F265" s="18"/>
      <c r="G265" s="18"/>
    </row>
    <row r="266" spans="3:7" ht="12.75" x14ac:dyDescent="0.2">
      <c r="C266" s="18"/>
      <c r="E266" s="18"/>
      <c r="F266" s="18"/>
      <c r="G266" s="18"/>
    </row>
    <row r="267" spans="3:7" ht="12.75" x14ac:dyDescent="0.2">
      <c r="C267" s="18"/>
      <c r="E267" s="18"/>
      <c r="F267" s="18"/>
      <c r="G267" s="18"/>
    </row>
    <row r="268" spans="3:7" ht="12.75" x14ac:dyDescent="0.2">
      <c r="C268" s="18"/>
      <c r="E268" s="18"/>
      <c r="F268" s="18"/>
      <c r="G268" s="18"/>
    </row>
    <row r="269" spans="3:7" ht="12.75" x14ac:dyDescent="0.2">
      <c r="C269" s="18"/>
      <c r="E269" s="18"/>
      <c r="F269" s="18"/>
      <c r="G269" s="18"/>
    </row>
    <row r="270" spans="3:7" ht="12.75" x14ac:dyDescent="0.2">
      <c r="C270" s="18"/>
      <c r="E270" s="18"/>
      <c r="F270" s="18"/>
      <c r="G270" s="18"/>
    </row>
    <row r="271" spans="3:7" ht="12.75" x14ac:dyDescent="0.2">
      <c r="C271" s="18"/>
      <c r="E271" s="18"/>
      <c r="F271" s="18"/>
      <c r="G271" s="18"/>
    </row>
    <row r="272" spans="3:7" ht="12.75" x14ac:dyDescent="0.2">
      <c r="C272" s="18"/>
      <c r="E272" s="18"/>
      <c r="F272" s="18"/>
      <c r="G272" s="18"/>
    </row>
    <row r="273" spans="3:7" ht="12.75" x14ac:dyDescent="0.2">
      <c r="C273" s="18"/>
      <c r="E273" s="18"/>
      <c r="F273" s="18"/>
      <c r="G273" s="18"/>
    </row>
    <row r="274" spans="3:7" ht="12.75" x14ac:dyDescent="0.2">
      <c r="C274" s="18"/>
      <c r="E274" s="18"/>
      <c r="F274" s="18"/>
      <c r="G274" s="18"/>
    </row>
    <row r="275" spans="3:7" ht="12.75" x14ac:dyDescent="0.2">
      <c r="C275" s="18"/>
      <c r="E275" s="18"/>
      <c r="F275" s="18"/>
      <c r="G275" s="18"/>
    </row>
    <row r="276" spans="3:7" ht="12.75" x14ac:dyDescent="0.2">
      <c r="C276" s="18"/>
      <c r="E276" s="18"/>
      <c r="F276" s="18"/>
      <c r="G276" s="18"/>
    </row>
    <row r="277" spans="3:7" ht="12.75" x14ac:dyDescent="0.2">
      <c r="C277" s="18"/>
      <c r="E277" s="18"/>
      <c r="F277" s="18"/>
      <c r="G277" s="18"/>
    </row>
    <row r="278" spans="3:7" ht="12.75" x14ac:dyDescent="0.2">
      <c r="C278" s="18"/>
      <c r="E278" s="18"/>
      <c r="F278" s="18"/>
      <c r="G278" s="18"/>
    </row>
    <row r="279" spans="3:7" ht="12.75" x14ac:dyDescent="0.2">
      <c r="C279" s="18"/>
      <c r="E279" s="18"/>
      <c r="F279" s="18"/>
      <c r="G279" s="18"/>
    </row>
    <row r="280" spans="3:7" ht="12.75" x14ac:dyDescent="0.2">
      <c r="C280" s="18"/>
      <c r="E280" s="18"/>
      <c r="F280" s="18"/>
      <c r="G280" s="18"/>
    </row>
    <row r="281" spans="3:7" ht="12.75" x14ac:dyDescent="0.2">
      <c r="C281" s="18"/>
      <c r="E281" s="18"/>
      <c r="F281" s="18"/>
      <c r="G281" s="18"/>
    </row>
    <row r="282" spans="3:7" ht="12.75" x14ac:dyDescent="0.2">
      <c r="C282" s="18"/>
      <c r="E282" s="18"/>
      <c r="F282" s="18"/>
      <c r="G282" s="18"/>
    </row>
    <row r="283" spans="3:7" ht="12.75" x14ac:dyDescent="0.2">
      <c r="C283" s="18"/>
      <c r="E283" s="18"/>
      <c r="F283" s="18"/>
      <c r="G283" s="18"/>
    </row>
    <row r="284" spans="3:7" ht="12.75" x14ac:dyDescent="0.2">
      <c r="C284" s="18"/>
      <c r="E284" s="18"/>
      <c r="F284" s="18"/>
      <c r="G284" s="18"/>
    </row>
    <row r="285" spans="3:7" ht="12.75" x14ac:dyDescent="0.2">
      <c r="C285" s="18"/>
      <c r="E285" s="18"/>
      <c r="F285" s="18"/>
      <c r="G285" s="18"/>
    </row>
    <row r="286" spans="3:7" ht="12.75" x14ac:dyDescent="0.2">
      <c r="C286" s="18"/>
      <c r="E286" s="18"/>
      <c r="F286" s="18"/>
      <c r="G286" s="18"/>
    </row>
    <row r="287" spans="3:7" ht="12.75" x14ac:dyDescent="0.2">
      <c r="C287" s="18"/>
      <c r="E287" s="18"/>
      <c r="F287" s="18"/>
      <c r="G287" s="18"/>
    </row>
    <row r="288" spans="3:7" ht="12.75" x14ac:dyDescent="0.2">
      <c r="C288" s="18"/>
      <c r="E288" s="18"/>
      <c r="F288" s="18"/>
      <c r="G288" s="18"/>
    </row>
    <row r="289" spans="3:7" ht="12.75" x14ac:dyDescent="0.2">
      <c r="C289" s="18"/>
      <c r="E289" s="18"/>
      <c r="F289" s="18"/>
      <c r="G289" s="18"/>
    </row>
    <row r="290" spans="3:7" ht="12.75" x14ac:dyDescent="0.2">
      <c r="C290" s="18"/>
      <c r="E290" s="18"/>
      <c r="F290" s="18"/>
      <c r="G290" s="18"/>
    </row>
    <row r="291" spans="3:7" ht="12.75" x14ac:dyDescent="0.2">
      <c r="C291" s="18"/>
      <c r="E291" s="18"/>
      <c r="F291" s="18"/>
      <c r="G291" s="18"/>
    </row>
    <row r="292" spans="3:7" ht="12.75" x14ac:dyDescent="0.2">
      <c r="C292" s="18"/>
      <c r="E292" s="18"/>
      <c r="F292" s="18"/>
      <c r="G292" s="18"/>
    </row>
    <row r="293" spans="3:7" ht="12.75" x14ac:dyDescent="0.2">
      <c r="C293" s="18"/>
      <c r="E293" s="18"/>
      <c r="F293" s="18"/>
      <c r="G293" s="18"/>
    </row>
    <row r="294" spans="3:7" ht="12.75" x14ac:dyDescent="0.2">
      <c r="C294" s="18"/>
      <c r="E294" s="18"/>
      <c r="F294" s="18"/>
      <c r="G294" s="18"/>
    </row>
    <row r="295" spans="3:7" ht="12.75" x14ac:dyDescent="0.2">
      <c r="C295" s="18"/>
      <c r="E295" s="18"/>
      <c r="F295" s="18"/>
      <c r="G295" s="18"/>
    </row>
    <row r="296" spans="3:7" ht="12.75" x14ac:dyDescent="0.2">
      <c r="C296" s="18"/>
      <c r="E296" s="18"/>
      <c r="F296" s="18"/>
      <c r="G296" s="18"/>
    </row>
    <row r="297" spans="3:7" ht="12.75" x14ac:dyDescent="0.2">
      <c r="C297" s="18"/>
      <c r="E297" s="18"/>
      <c r="F297" s="18"/>
      <c r="G297" s="18"/>
    </row>
    <row r="298" spans="3:7" ht="12.75" x14ac:dyDescent="0.2">
      <c r="C298" s="18"/>
      <c r="E298" s="18"/>
      <c r="F298" s="18"/>
      <c r="G298" s="18"/>
    </row>
    <row r="299" spans="3:7" ht="12.75" x14ac:dyDescent="0.2">
      <c r="C299" s="18"/>
      <c r="E299" s="18"/>
      <c r="F299" s="18"/>
      <c r="G299" s="18"/>
    </row>
    <row r="300" spans="3:7" ht="12.75" x14ac:dyDescent="0.2">
      <c r="C300" s="18"/>
      <c r="E300" s="18"/>
      <c r="F300" s="18"/>
      <c r="G300" s="18"/>
    </row>
    <row r="301" spans="3:7" ht="12.75" x14ac:dyDescent="0.2">
      <c r="C301" s="18"/>
      <c r="E301" s="18"/>
      <c r="F301" s="18"/>
      <c r="G301" s="18"/>
    </row>
    <row r="302" spans="3:7" ht="12.75" x14ac:dyDescent="0.2">
      <c r="C302" s="18"/>
      <c r="E302" s="18"/>
      <c r="F302" s="18"/>
      <c r="G302" s="18"/>
    </row>
    <row r="303" spans="3:7" ht="12.75" x14ac:dyDescent="0.2">
      <c r="C303" s="18"/>
      <c r="E303" s="18"/>
      <c r="F303" s="18"/>
      <c r="G303" s="18"/>
    </row>
    <row r="304" spans="3:7" ht="12.75" x14ac:dyDescent="0.2">
      <c r="C304" s="18"/>
      <c r="E304" s="18"/>
      <c r="F304" s="18"/>
      <c r="G304" s="18"/>
    </row>
    <row r="305" spans="3:7" ht="12.75" x14ac:dyDescent="0.2">
      <c r="C305" s="18"/>
      <c r="E305" s="18"/>
      <c r="F305" s="18"/>
      <c r="G305" s="18"/>
    </row>
    <row r="306" spans="3:7" ht="12.75" x14ac:dyDescent="0.2">
      <c r="C306" s="18"/>
      <c r="E306" s="18"/>
      <c r="F306" s="18"/>
      <c r="G306" s="18"/>
    </row>
    <row r="307" spans="3:7" ht="12.75" x14ac:dyDescent="0.2">
      <c r="C307" s="18"/>
      <c r="E307" s="18"/>
      <c r="F307" s="18"/>
      <c r="G307" s="18"/>
    </row>
    <row r="308" spans="3:7" ht="12.75" x14ac:dyDescent="0.2">
      <c r="C308" s="18"/>
      <c r="E308" s="18"/>
      <c r="F308" s="18"/>
      <c r="G308" s="18"/>
    </row>
    <row r="309" spans="3:7" ht="12.75" x14ac:dyDescent="0.2">
      <c r="C309" s="18"/>
      <c r="E309" s="18"/>
      <c r="F309" s="18"/>
      <c r="G309" s="18"/>
    </row>
    <row r="310" spans="3:7" ht="12.75" x14ac:dyDescent="0.2">
      <c r="C310" s="18"/>
      <c r="E310" s="18"/>
      <c r="F310" s="18"/>
      <c r="G310" s="18"/>
    </row>
    <row r="311" spans="3:7" ht="12.75" x14ac:dyDescent="0.2">
      <c r="C311" s="18"/>
      <c r="E311" s="18"/>
      <c r="F311" s="18"/>
      <c r="G311" s="18"/>
    </row>
    <row r="312" spans="3:7" ht="12.75" x14ac:dyDescent="0.2">
      <c r="C312" s="18"/>
      <c r="E312" s="18"/>
      <c r="F312" s="18"/>
      <c r="G312" s="18"/>
    </row>
    <row r="313" spans="3:7" ht="12.75" x14ac:dyDescent="0.2">
      <c r="C313" s="18"/>
      <c r="E313" s="18"/>
      <c r="F313" s="18"/>
      <c r="G313" s="18"/>
    </row>
    <row r="314" spans="3:7" ht="12.75" x14ac:dyDescent="0.2">
      <c r="C314" s="18"/>
      <c r="E314" s="18"/>
      <c r="F314" s="18"/>
      <c r="G314" s="18"/>
    </row>
    <row r="315" spans="3:7" ht="12.75" x14ac:dyDescent="0.2">
      <c r="C315" s="18"/>
      <c r="E315" s="18"/>
      <c r="F315" s="18"/>
      <c r="G315" s="18"/>
    </row>
    <row r="316" spans="3:7" ht="12.75" x14ac:dyDescent="0.2">
      <c r="C316" s="18"/>
      <c r="E316" s="18"/>
      <c r="F316" s="18"/>
      <c r="G316" s="18"/>
    </row>
    <row r="317" spans="3:7" ht="12.75" x14ac:dyDescent="0.2">
      <c r="C317" s="18"/>
      <c r="E317" s="18"/>
      <c r="F317" s="18"/>
      <c r="G317" s="18"/>
    </row>
    <row r="318" spans="3:7" ht="12.75" x14ac:dyDescent="0.2">
      <c r="C318" s="18"/>
      <c r="E318" s="18"/>
      <c r="F318" s="18"/>
      <c r="G318" s="18"/>
    </row>
    <row r="319" spans="3:7" ht="12.75" x14ac:dyDescent="0.2">
      <c r="C319" s="18"/>
      <c r="E319" s="18"/>
      <c r="F319" s="18"/>
      <c r="G319" s="18"/>
    </row>
    <row r="320" spans="3:7" ht="12.75" x14ac:dyDescent="0.2">
      <c r="C320" s="18"/>
      <c r="E320" s="18"/>
      <c r="F320" s="18"/>
      <c r="G320" s="18"/>
    </row>
    <row r="321" spans="3:7" ht="12.75" x14ac:dyDescent="0.2">
      <c r="C321" s="18"/>
      <c r="E321" s="18"/>
      <c r="F321" s="18"/>
      <c r="G321" s="18"/>
    </row>
    <row r="322" spans="3:7" ht="12.75" x14ac:dyDescent="0.2">
      <c r="C322" s="18"/>
      <c r="E322" s="18"/>
      <c r="F322" s="18"/>
      <c r="G322" s="18"/>
    </row>
    <row r="323" spans="3:7" ht="12.75" x14ac:dyDescent="0.2">
      <c r="C323" s="18"/>
      <c r="E323" s="18"/>
      <c r="F323" s="18"/>
      <c r="G323" s="18"/>
    </row>
    <row r="324" spans="3:7" ht="12.75" x14ac:dyDescent="0.2">
      <c r="C324" s="18"/>
      <c r="E324" s="18"/>
      <c r="F324" s="18"/>
      <c r="G324" s="18"/>
    </row>
    <row r="325" spans="3:7" ht="12.75" x14ac:dyDescent="0.2">
      <c r="C325" s="18"/>
      <c r="E325" s="18"/>
      <c r="F325" s="18"/>
      <c r="G325" s="18"/>
    </row>
    <row r="326" spans="3:7" ht="12.75" x14ac:dyDescent="0.2">
      <c r="C326" s="18"/>
      <c r="E326" s="18"/>
      <c r="F326" s="18"/>
      <c r="G326" s="18"/>
    </row>
    <row r="327" spans="3:7" ht="12.75" x14ac:dyDescent="0.2">
      <c r="C327" s="18"/>
      <c r="E327" s="18"/>
      <c r="F327" s="18"/>
      <c r="G327" s="18"/>
    </row>
    <row r="328" spans="3:7" ht="12.75" x14ac:dyDescent="0.2">
      <c r="C328" s="18"/>
      <c r="E328" s="18"/>
      <c r="F328" s="18"/>
      <c r="G328" s="18"/>
    </row>
    <row r="329" spans="3:7" ht="12.75" x14ac:dyDescent="0.2">
      <c r="C329" s="18"/>
      <c r="E329" s="18"/>
      <c r="F329" s="18"/>
      <c r="G329" s="18"/>
    </row>
    <row r="330" spans="3:7" ht="12.75" x14ac:dyDescent="0.2">
      <c r="C330" s="18"/>
      <c r="E330" s="18"/>
      <c r="F330" s="18"/>
      <c r="G330" s="18"/>
    </row>
    <row r="331" spans="3:7" ht="12.75" x14ac:dyDescent="0.2">
      <c r="C331" s="18"/>
      <c r="E331" s="18"/>
      <c r="F331" s="18"/>
      <c r="G331" s="18"/>
    </row>
    <row r="332" spans="3:7" ht="12.75" x14ac:dyDescent="0.2">
      <c r="C332" s="18"/>
      <c r="E332" s="18"/>
      <c r="F332" s="18"/>
      <c r="G332" s="18"/>
    </row>
    <row r="333" spans="3:7" ht="12.75" x14ac:dyDescent="0.2">
      <c r="C333" s="18"/>
      <c r="E333" s="18"/>
      <c r="F333" s="18"/>
      <c r="G333" s="18"/>
    </row>
    <row r="334" spans="3:7" ht="12.75" x14ac:dyDescent="0.2">
      <c r="C334" s="18"/>
      <c r="E334" s="18"/>
      <c r="F334" s="18"/>
      <c r="G334" s="18"/>
    </row>
    <row r="335" spans="3:7" ht="12.75" x14ac:dyDescent="0.2">
      <c r="C335" s="18"/>
      <c r="E335" s="18"/>
      <c r="F335" s="18"/>
      <c r="G335" s="18"/>
    </row>
    <row r="336" spans="3:7" ht="12.75" x14ac:dyDescent="0.2">
      <c r="C336" s="18"/>
      <c r="E336" s="18"/>
      <c r="F336" s="18"/>
      <c r="G336" s="18"/>
    </row>
    <row r="337" spans="3:7" ht="12.75" x14ac:dyDescent="0.2">
      <c r="C337" s="18"/>
      <c r="E337" s="18"/>
      <c r="F337" s="18"/>
      <c r="G337" s="18"/>
    </row>
    <row r="338" spans="3:7" ht="12.75" x14ac:dyDescent="0.2">
      <c r="C338" s="18"/>
      <c r="E338" s="18"/>
      <c r="F338" s="18"/>
      <c r="G338" s="18"/>
    </row>
    <row r="339" spans="3:7" ht="12.75" x14ac:dyDescent="0.2">
      <c r="C339" s="18"/>
      <c r="E339" s="18"/>
      <c r="F339" s="18"/>
      <c r="G339" s="18"/>
    </row>
    <row r="340" spans="3:7" ht="12.75" x14ac:dyDescent="0.2">
      <c r="C340" s="18"/>
      <c r="E340" s="18"/>
      <c r="F340" s="18"/>
      <c r="G340" s="18"/>
    </row>
    <row r="341" spans="3:7" ht="12.75" x14ac:dyDescent="0.2">
      <c r="C341" s="18"/>
      <c r="E341" s="18"/>
      <c r="F341" s="18"/>
      <c r="G341" s="18"/>
    </row>
    <row r="342" spans="3:7" ht="12.75" x14ac:dyDescent="0.2">
      <c r="C342" s="18"/>
      <c r="E342" s="18"/>
      <c r="F342" s="18"/>
      <c r="G342" s="18"/>
    </row>
    <row r="343" spans="3:7" ht="12.75" x14ac:dyDescent="0.2">
      <c r="C343" s="18"/>
      <c r="E343" s="18"/>
      <c r="F343" s="18"/>
      <c r="G343" s="18"/>
    </row>
    <row r="344" spans="3:7" ht="12.75" x14ac:dyDescent="0.2">
      <c r="C344" s="18"/>
      <c r="E344" s="18"/>
      <c r="F344" s="18"/>
      <c r="G344" s="18"/>
    </row>
    <row r="345" spans="3:7" ht="12.75" x14ac:dyDescent="0.2">
      <c r="C345" s="18"/>
      <c r="E345" s="18"/>
      <c r="F345" s="18"/>
      <c r="G345" s="18"/>
    </row>
    <row r="346" spans="3:7" ht="12.75" x14ac:dyDescent="0.2">
      <c r="C346" s="18"/>
      <c r="E346" s="18"/>
      <c r="F346" s="18"/>
      <c r="G346" s="18"/>
    </row>
    <row r="347" spans="3:7" ht="12.75" x14ac:dyDescent="0.2">
      <c r="C347" s="18"/>
      <c r="E347" s="18"/>
      <c r="F347" s="18"/>
      <c r="G347" s="18"/>
    </row>
    <row r="348" spans="3:7" ht="12.75" x14ac:dyDescent="0.2">
      <c r="C348" s="18"/>
      <c r="E348" s="18"/>
      <c r="F348" s="18"/>
      <c r="G348" s="18"/>
    </row>
    <row r="349" spans="3:7" ht="12.75" x14ac:dyDescent="0.2">
      <c r="C349" s="18"/>
      <c r="E349" s="18"/>
      <c r="F349" s="18"/>
      <c r="G349" s="18"/>
    </row>
    <row r="350" spans="3:7" ht="12.75" x14ac:dyDescent="0.2">
      <c r="C350" s="18"/>
      <c r="E350" s="18"/>
      <c r="F350" s="18"/>
      <c r="G350" s="18"/>
    </row>
    <row r="351" spans="3:7" ht="12.75" x14ac:dyDescent="0.2">
      <c r="C351" s="18"/>
      <c r="E351" s="18"/>
      <c r="F351" s="18"/>
      <c r="G351" s="18"/>
    </row>
    <row r="352" spans="3:7" ht="12.75" x14ac:dyDescent="0.2">
      <c r="C352" s="18"/>
      <c r="E352" s="18"/>
      <c r="F352" s="18"/>
      <c r="G352" s="18"/>
    </row>
    <row r="353" spans="3:7" ht="12.75" x14ac:dyDescent="0.2">
      <c r="C353" s="18"/>
      <c r="E353" s="18"/>
      <c r="F353" s="18"/>
      <c r="G353" s="18"/>
    </row>
    <row r="354" spans="3:7" ht="12.75" x14ac:dyDescent="0.2">
      <c r="C354" s="18"/>
      <c r="E354" s="18"/>
      <c r="F354" s="18"/>
      <c r="G354" s="18"/>
    </row>
    <row r="355" spans="3:7" ht="12.75" x14ac:dyDescent="0.2">
      <c r="C355" s="18"/>
      <c r="E355" s="18"/>
      <c r="F355" s="18"/>
      <c r="G355" s="18"/>
    </row>
    <row r="356" spans="3:7" ht="12.75" x14ac:dyDescent="0.2">
      <c r="C356" s="18"/>
      <c r="E356" s="18"/>
      <c r="F356" s="18"/>
      <c r="G356" s="18"/>
    </row>
    <row r="357" spans="3:7" ht="12.75" x14ac:dyDescent="0.2">
      <c r="C357" s="18"/>
      <c r="E357" s="18"/>
      <c r="F357" s="18"/>
      <c r="G357" s="18"/>
    </row>
    <row r="358" spans="3:7" ht="12.75" x14ac:dyDescent="0.2">
      <c r="C358" s="18"/>
      <c r="E358" s="18"/>
      <c r="F358" s="18"/>
      <c r="G358" s="18"/>
    </row>
    <row r="359" spans="3:7" ht="12.75" x14ac:dyDescent="0.2">
      <c r="C359" s="18"/>
      <c r="E359" s="18"/>
      <c r="F359" s="18"/>
      <c r="G359" s="18"/>
    </row>
    <row r="360" spans="3:7" ht="12.75" x14ac:dyDescent="0.2">
      <c r="C360" s="18"/>
      <c r="E360" s="18"/>
      <c r="F360" s="18"/>
      <c r="G360" s="18"/>
    </row>
    <row r="361" spans="3:7" ht="12.75" x14ac:dyDescent="0.2">
      <c r="C361" s="18"/>
      <c r="E361" s="18"/>
      <c r="F361" s="18"/>
      <c r="G361" s="18"/>
    </row>
    <row r="362" spans="3:7" ht="12.75" x14ac:dyDescent="0.2">
      <c r="C362" s="18"/>
      <c r="E362" s="18"/>
      <c r="F362" s="18"/>
      <c r="G362" s="18"/>
    </row>
    <row r="363" spans="3:7" ht="12.75" x14ac:dyDescent="0.2">
      <c r="C363" s="18"/>
      <c r="E363" s="18"/>
      <c r="F363" s="18"/>
      <c r="G363" s="18"/>
    </row>
    <row r="364" spans="3:7" ht="12.75" x14ac:dyDescent="0.2">
      <c r="C364" s="18"/>
      <c r="E364" s="18"/>
      <c r="F364" s="18"/>
      <c r="G364" s="18"/>
    </row>
    <row r="365" spans="3:7" ht="12.75" x14ac:dyDescent="0.2">
      <c r="C365" s="18"/>
      <c r="E365" s="18"/>
      <c r="F365" s="18"/>
      <c r="G365" s="18"/>
    </row>
    <row r="366" spans="3:7" ht="12.75" x14ac:dyDescent="0.2">
      <c r="C366" s="18"/>
      <c r="E366" s="18"/>
      <c r="F366" s="18"/>
      <c r="G366" s="18"/>
    </row>
    <row r="367" spans="3:7" ht="12.75" x14ac:dyDescent="0.2">
      <c r="C367" s="18"/>
      <c r="E367" s="18"/>
      <c r="F367" s="18"/>
      <c r="G367" s="18"/>
    </row>
    <row r="368" spans="3:7" ht="12.75" x14ac:dyDescent="0.2">
      <c r="C368" s="18"/>
      <c r="E368" s="18"/>
      <c r="F368" s="18"/>
      <c r="G368" s="18"/>
    </row>
    <row r="369" spans="3:7" ht="12.75" x14ac:dyDescent="0.2">
      <c r="C369" s="18"/>
      <c r="E369" s="18"/>
      <c r="F369" s="18"/>
      <c r="G369" s="18"/>
    </row>
    <row r="370" spans="3:7" ht="12.75" x14ac:dyDescent="0.2">
      <c r="C370" s="18"/>
      <c r="E370" s="18"/>
      <c r="F370" s="18"/>
      <c r="G370" s="18"/>
    </row>
    <row r="371" spans="3:7" ht="12.75" x14ac:dyDescent="0.2">
      <c r="C371" s="18"/>
      <c r="E371" s="18"/>
      <c r="F371" s="18"/>
      <c r="G371" s="18"/>
    </row>
    <row r="372" spans="3:7" ht="12.75" x14ac:dyDescent="0.2">
      <c r="C372" s="18"/>
      <c r="E372" s="18"/>
      <c r="F372" s="18"/>
      <c r="G372" s="18"/>
    </row>
    <row r="373" spans="3:7" ht="12.75" x14ac:dyDescent="0.2">
      <c r="C373" s="18"/>
      <c r="E373" s="18"/>
      <c r="F373" s="18"/>
      <c r="G373" s="18"/>
    </row>
    <row r="374" spans="3:7" ht="12.75" x14ac:dyDescent="0.2">
      <c r="C374" s="18"/>
      <c r="E374" s="18"/>
      <c r="F374" s="18"/>
      <c r="G374" s="18"/>
    </row>
    <row r="375" spans="3:7" ht="12.75" x14ac:dyDescent="0.2">
      <c r="C375" s="18"/>
      <c r="E375" s="18"/>
      <c r="F375" s="18"/>
      <c r="G375" s="18"/>
    </row>
    <row r="376" spans="3:7" ht="12.75" x14ac:dyDescent="0.2">
      <c r="C376" s="18"/>
      <c r="E376" s="18"/>
      <c r="F376" s="18"/>
      <c r="G376" s="18"/>
    </row>
    <row r="377" spans="3:7" ht="12.75" x14ac:dyDescent="0.2">
      <c r="C377" s="18"/>
      <c r="E377" s="18"/>
      <c r="F377" s="18"/>
      <c r="G377" s="18"/>
    </row>
    <row r="378" spans="3:7" ht="12.75" x14ac:dyDescent="0.2">
      <c r="C378" s="18"/>
      <c r="E378" s="18"/>
      <c r="F378" s="18"/>
      <c r="G378" s="18"/>
    </row>
    <row r="379" spans="3:7" ht="12.75" x14ac:dyDescent="0.2">
      <c r="C379" s="18"/>
      <c r="E379" s="18"/>
      <c r="F379" s="18"/>
      <c r="G379" s="18"/>
    </row>
    <row r="380" spans="3:7" ht="12.75" x14ac:dyDescent="0.2">
      <c r="C380" s="18"/>
      <c r="E380" s="18"/>
      <c r="F380" s="18"/>
      <c r="G380" s="18"/>
    </row>
    <row r="381" spans="3:7" ht="12.75" x14ac:dyDescent="0.2">
      <c r="C381" s="18"/>
      <c r="E381" s="18"/>
      <c r="F381" s="18"/>
      <c r="G381" s="18"/>
    </row>
    <row r="382" spans="3:7" ht="12.75" x14ac:dyDescent="0.2">
      <c r="C382" s="18"/>
      <c r="E382" s="18"/>
      <c r="F382" s="18"/>
      <c r="G382" s="18"/>
    </row>
    <row r="383" spans="3:7" ht="12.75" x14ac:dyDescent="0.2">
      <c r="C383" s="18"/>
      <c r="E383" s="18"/>
      <c r="F383" s="18"/>
      <c r="G383" s="18"/>
    </row>
    <row r="384" spans="3:7" ht="12.75" x14ac:dyDescent="0.2">
      <c r="C384" s="18"/>
      <c r="E384" s="18"/>
      <c r="F384" s="18"/>
      <c r="G384" s="18"/>
    </row>
    <row r="385" spans="3:7" ht="12.75" x14ac:dyDescent="0.2">
      <c r="C385" s="18"/>
      <c r="E385" s="18"/>
      <c r="F385" s="18"/>
      <c r="G385" s="18"/>
    </row>
    <row r="386" spans="3:7" ht="12.75" x14ac:dyDescent="0.2">
      <c r="C386" s="18"/>
      <c r="E386" s="18"/>
      <c r="F386" s="18"/>
      <c r="G386" s="18"/>
    </row>
    <row r="387" spans="3:7" ht="12.75" x14ac:dyDescent="0.2">
      <c r="C387" s="18"/>
      <c r="E387" s="18"/>
      <c r="F387" s="18"/>
      <c r="G387" s="18"/>
    </row>
    <row r="388" spans="3:7" ht="12.75" x14ac:dyDescent="0.2">
      <c r="C388" s="18"/>
      <c r="E388" s="18"/>
      <c r="F388" s="18"/>
      <c r="G388" s="18"/>
    </row>
    <row r="389" spans="3:7" ht="12.75" x14ac:dyDescent="0.2">
      <c r="C389" s="18"/>
      <c r="E389" s="18"/>
      <c r="F389" s="18"/>
      <c r="G389" s="18"/>
    </row>
    <row r="390" spans="3:7" ht="12.75" x14ac:dyDescent="0.2">
      <c r="C390" s="18"/>
      <c r="E390" s="18"/>
      <c r="F390" s="18"/>
      <c r="G390" s="18"/>
    </row>
    <row r="391" spans="3:7" ht="12.75" x14ac:dyDescent="0.2">
      <c r="C391" s="18"/>
      <c r="E391" s="18"/>
      <c r="F391" s="18"/>
      <c r="G391" s="18"/>
    </row>
    <row r="392" spans="3:7" ht="12.75" x14ac:dyDescent="0.2">
      <c r="C392" s="18"/>
      <c r="E392" s="18"/>
      <c r="F392" s="18"/>
      <c r="G392" s="18"/>
    </row>
    <row r="393" spans="3:7" ht="12.75" x14ac:dyDescent="0.2">
      <c r="C393" s="18"/>
      <c r="E393" s="18"/>
      <c r="F393" s="18"/>
      <c r="G393" s="18"/>
    </row>
    <row r="394" spans="3:7" ht="12.75" x14ac:dyDescent="0.2">
      <c r="C394" s="18"/>
      <c r="E394" s="18"/>
      <c r="F394" s="18"/>
      <c r="G394" s="18"/>
    </row>
    <row r="395" spans="3:7" ht="12.75" x14ac:dyDescent="0.2">
      <c r="C395" s="18"/>
      <c r="E395" s="18"/>
      <c r="F395" s="18"/>
      <c r="G395" s="18"/>
    </row>
    <row r="396" spans="3:7" ht="12.75" x14ac:dyDescent="0.2">
      <c r="C396" s="18"/>
      <c r="E396" s="18"/>
      <c r="F396" s="18"/>
      <c r="G396" s="18"/>
    </row>
    <row r="397" spans="3:7" ht="12.75" x14ac:dyDescent="0.2">
      <c r="C397" s="18"/>
      <c r="E397" s="18"/>
      <c r="F397" s="18"/>
      <c r="G397" s="18"/>
    </row>
    <row r="398" spans="3:7" ht="12.75" x14ac:dyDescent="0.2">
      <c r="C398" s="18"/>
      <c r="E398" s="18"/>
      <c r="F398" s="18"/>
      <c r="G398" s="18"/>
    </row>
    <row r="399" spans="3:7" ht="12.75" x14ac:dyDescent="0.2">
      <c r="C399" s="18"/>
      <c r="E399" s="18"/>
      <c r="F399" s="18"/>
      <c r="G399" s="18"/>
    </row>
    <row r="400" spans="3:7" ht="12.75" x14ac:dyDescent="0.2">
      <c r="C400" s="18"/>
      <c r="E400" s="18"/>
      <c r="F400" s="18"/>
      <c r="G400" s="18"/>
    </row>
    <row r="401" spans="3:7" ht="12.75" x14ac:dyDescent="0.2">
      <c r="C401" s="18"/>
      <c r="E401" s="18"/>
      <c r="F401" s="18"/>
      <c r="G401" s="18"/>
    </row>
    <row r="402" spans="3:7" ht="12.75" x14ac:dyDescent="0.2">
      <c r="C402" s="18"/>
      <c r="E402" s="18"/>
      <c r="F402" s="18"/>
      <c r="G402" s="18"/>
    </row>
    <row r="403" spans="3:7" ht="12.75" x14ac:dyDescent="0.2">
      <c r="C403" s="18"/>
      <c r="E403" s="18"/>
      <c r="F403" s="18"/>
      <c r="G403" s="18"/>
    </row>
    <row r="404" spans="3:7" ht="12.75" x14ac:dyDescent="0.2">
      <c r="C404" s="18"/>
      <c r="E404" s="18"/>
      <c r="F404" s="18"/>
      <c r="G404" s="18"/>
    </row>
    <row r="405" spans="3:7" ht="12.75" x14ac:dyDescent="0.2">
      <c r="C405" s="18"/>
      <c r="E405" s="18"/>
      <c r="F405" s="18"/>
      <c r="G405" s="18"/>
    </row>
    <row r="406" spans="3:7" ht="12.75" x14ac:dyDescent="0.2">
      <c r="C406" s="18"/>
      <c r="E406" s="18"/>
      <c r="F406" s="18"/>
      <c r="G406" s="18"/>
    </row>
    <row r="407" spans="3:7" ht="12.75" x14ac:dyDescent="0.2">
      <c r="C407" s="18"/>
      <c r="E407" s="18"/>
      <c r="F407" s="18"/>
      <c r="G407" s="18"/>
    </row>
    <row r="408" spans="3:7" ht="12.75" x14ac:dyDescent="0.2">
      <c r="C408" s="18"/>
      <c r="E408" s="18"/>
      <c r="F408" s="18"/>
      <c r="G408" s="18"/>
    </row>
    <row r="409" spans="3:7" ht="12.75" x14ac:dyDescent="0.2">
      <c r="C409" s="18"/>
      <c r="E409" s="18"/>
      <c r="F409" s="18"/>
      <c r="G409" s="18"/>
    </row>
    <row r="410" spans="3:7" ht="12.75" x14ac:dyDescent="0.2">
      <c r="C410" s="18"/>
      <c r="E410" s="18"/>
      <c r="F410" s="18"/>
      <c r="G410" s="18"/>
    </row>
    <row r="411" spans="3:7" ht="12.75" x14ac:dyDescent="0.2">
      <c r="C411" s="18"/>
      <c r="E411" s="18"/>
      <c r="F411" s="18"/>
      <c r="G411" s="18"/>
    </row>
    <row r="412" spans="3:7" ht="12.75" x14ac:dyDescent="0.2">
      <c r="C412" s="18"/>
      <c r="E412" s="18"/>
      <c r="F412" s="18"/>
      <c r="G412" s="18"/>
    </row>
    <row r="413" spans="3:7" ht="12.75" x14ac:dyDescent="0.2">
      <c r="C413" s="18"/>
      <c r="E413" s="18"/>
      <c r="F413" s="18"/>
      <c r="G413" s="18"/>
    </row>
    <row r="414" spans="3:7" ht="12.75" x14ac:dyDescent="0.2">
      <c r="C414" s="18"/>
      <c r="E414" s="18"/>
      <c r="F414" s="18"/>
      <c r="G414" s="18"/>
    </row>
    <row r="415" spans="3:7" ht="12.75" x14ac:dyDescent="0.2">
      <c r="C415" s="18"/>
      <c r="E415" s="18"/>
      <c r="F415" s="18"/>
      <c r="G415" s="18"/>
    </row>
    <row r="416" spans="3:7" ht="12.75" x14ac:dyDescent="0.2">
      <c r="C416" s="18"/>
      <c r="E416" s="18"/>
      <c r="F416" s="18"/>
      <c r="G416" s="18"/>
    </row>
    <row r="417" spans="3:7" ht="12.75" x14ac:dyDescent="0.2">
      <c r="C417" s="18"/>
      <c r="E417" s="18"/>
      <c r="F417" s="18"/>
      <c r="G417" s="18"/>
    </row>
    <row r="418" spans="3:7" ht="12.75" x14ac:dyDescent="0.2">
      <c r="C418" s="18"/>
      <c r="E418" s="18"/>
      <c r="F418" s="18"/>
      <c r="G418" s="18"/>
    </row>
    <row r="419" spans="3:7" ht="12.75" x14ac:dyDescent="0.2">
      <c r="C419" s="18"/>
      <c r="E419" s="18"/>
      <c r="F419" s="18"/>
      <c r="G419" s="18"/>
    </row>
    <row r="420" spans="3:7" ht="12.75" x14ac:dyDescent="0.2">
      <c r="C420" s="18"/>
      <c r="E420" s="18"/>
      <c r="F420" s="18"/>
      <c r="G420" s="18"/>
    </row>
    <row r="421" spans="3:7" ht="12.75" x14ac:dyDescent="0.2">
      <c r="C421" s="18"/>
      <c r="E421" s="18"/>
      <c r="F421" s="18"/>
      <c r="G421" s="18"/>
    </row>
    <row r="422" spans="3:7" ht="12.75" x14ac:dyDescent="0.2">
      <c r="C422" s="18"/>
      <c r="E422" s="18"/>
      <c r="F422" s="18"/>
      <c r="G422" s="18"/>
    </row>
    <row r="423" spans="3:7" ht="12.75" x14ac:dyDescent="0.2">
      <c r="C423" s="18"/>
      <c r="E423" s="18"/>
      <c r="F423" s="18"/>
      <c r="G423" s="18"/>
    </row>
    <row r="424" spans="3:7" ht="12.75" x14ac:dyDescent="0.2">
      <c r="C424" s="18"/>
      <c r="E424" s="18"/>
      <c r="F424" s="18"/>
      <c r="G424" s="18"/>
    </row>
    <row r="425" spans="3:7" ht="12.75" x14ac:dyDescent="0.2">
      <c r="C425" s="18"/>
      <c r="E425" s="18"/>
      <c r="F425" s="18"/>
      <c r="G425" s="18"/>
    </row>
    <row r="426" spans="3:7" ht="12.75" x14ac:dyDescent="0.2">
      <c r="C426" s="18"/>
      <c r="E426" s="18"/>
      <c r="F426" s="18"/>
      <c r="G426" s="18"/>
    </row>
    <row r="427" spans="3:7" ht="12.75" x14ac:dyDescent="0.2">
      <c r="C427" s="18"/>
      <c r="E427" s="18"/>
      <c r="F427" s="18"/>
      <c r="G427" s="18"/>
    </row>
    <row r="428" spans="3:7" ht="12.75" x14ac:dyDescent="0.2">
      <c r="C428" s="18"/>
      <c r="E428" s="18"/>
      <c r="F428" s="18"/>
      <c r="G428" s="18"/>
    </row>
    <row r="429" spans="3:7" ht="12.75" x14ac:dyDescent="0.2">
      <c r="C429" s="18"/>
      <c r="E429" s="18"/>
      <c r="F429" s="18"/>
      <c r="G429" s="18"/>
    </row>
    <row r="430" spans="3:7" ht="12.75" x14ac:dyDescent="0.2">
      <c r="C430" s="18"/>
      <c r="E430" s="18"/>
      <c r="F430" s="18"/>
      <c r="G430" s="18"/>
    </row>
    <row r="431" spans="3:7" ht="12.75" x14ac:dyDescent="0.2">
      <c r="C431" s="18"/>
      <c r="E431" s="18"/>
      <c r="F431" s="18"/>
      <c r="G431" s="18"/>
    </row>
    <row r="432" spans="3:7" ht="12.75" x14ac:dyDescent="0.2">
      <c r="C432" s="18"/>
      <c r="E432" s="18"/>
      <c r="F432" s="18"/>
      <c r="G432" s="18"/>
    </row>
    <row r="433" spans="3:7" ht="12.75" x14ac:dyDescent="0.2">
      <c r="C433" s="18"/>
      <c r="E433" s="18"/>
      <c r="F433" s="18"/>
      <c r="G433" s="18"/>
    </row>
    <row r="434" spans="3:7" ht="12.75" x14ac:dyDescent="0.2">
      <c r="C434" s="18"/>
      <c r="E434" s="18"/>
      <c r="F434" s="18"/>
      <c r="G434" s="18"/>
    </row>
    <row r="435" spans="3:7" ht="12.75" x14ac:dyDescent="0.2">
      <c r="C435" s="18"/>
      <c r="E435" s="18"/>
      <c r="F435" s="18"/>
      <c r="G435" s="18"/>
    </row>
    <row r="436" spans="3:7" ht="12.75" x14ac:dyDescent="0.2">
      <c r="C436" s="18"/>
      <c r="E436" s="18"/>
      <c r="F436" s="18"/>
      <c r="G436" s="18"/>
    </row>
    <row r="437" spans="3:7" ht="12.75" x14ac:dyDescent="0.2">
      <c r="C437" s="18"/>
      <c r="E437" s="18"/>
      <c r="F437" s="18"/>
      <c r="G437" s="18"/>
    </row>
    <row r="438" spans="3:7" ht="12.75" x14ac:dyDescent="0.2">
      <c r="C438" s="18"/>
      <c r="E438" s="18"/>
      <c r="F438" s="18"/>
      <c r="G438" s="18"/>
    </row>
    <row r="439" spans="3:7" ht="12.75" x14ac:dyDescent="0.2">
      <c r="C439" s="18"/>
      <c r="E439" s="18"/>
      <c r="F439" s="18"/>
      <c r="G439" s="18"/>
    </row>
    <row r="440" spans="3:7" ht="12.75" x14ac:dyDescent="0.2">
      <c r="C440" s="18"/>
      <c r="E440" s="18"/>
      <c r="F440" s="18"/>
      <c r="G440" s="18"/>
    </row>
    <row r="441" spans="3:7" ht="12.75" x14ac:dyDescent="0.2">
      <c r="C441" s="18"/>
      <c r="E441" s="18"/>
      <c r="F441" s="18"/>
      <c r="G441" s="18"/>
    </row>
    <row r="442" spans="3:7" ht="12.75" x14ac:dyDescent="0.2">
      <c r="C442" s="18"/>
      <c r="E442" s="18"/>
      <c r="F442" s="18"/>
      <c r="G442" s="18"/>
    </row>
    <row r="443" spans="3:7" ht="12.75" x14ac:dyDescent="0.2">
      <c r="C443" s="18"/>
      <c r="E443" s="18"/>
      <c r="F443" s="18"/>
      <c r="G443" s="18"/>
    </row>
    <row r="444" spans="3:7" ht="12.75" x14ac:dyDescent="0.2">
      <c r="C444" s="18"/>
      <c r="E444" s="18"/>
      <c r="F444" s="18"/>
      <c r="G444" s="18"/>
    </row>
    <row r="445" spans="3:7" ht="12.75" x14ac:dyDescent="0.2">
      <c r="C445" s="18"/>
      <c r="E445" s="18"/>
      <c r="F445" s="18"/>
      <c r="G445" s="18"/>
    </row>
    <row r="446" spans="3:7" ht="12.75" x14ac:dyDescent="0.2">
      <c r="C446" s="18"/>
      <c r="E446" s="18"/>
      <c r="F446" s="18"/>
      <c r="G446" s="18"/>
    </row>
    <row r="447" spans="3:7" ht="12.75" x14ac:dyDescent="0.2">
      <c r="C447" s="18"/>
      <c r="E447" s="18"/>
      <c r="F447" s="18"/>
      <c r="G447" s="18"/>
    </row>
    <row r="448" spans="3:7" ht="12.75" x14ac:dyDescent="0.2">
      <c r="C448" s="18"/>
      <c r="E448" s="18"/>
      <c r="F448" s="18"/>
      <c r="G448" s="18"/>
    </row>
    <row r="449" spans="3:7" ht="12.75" x14ac:dyDescent="0.2">
      <c r="C449" s="18"/>
      <c r="E449" s="18"/>
      <c r="F449" s="18"/>
      <c r="G449" s="18"/>
    </row>
    <row r="450" spans="3:7" ht="12.75" x14ac:dyDescent="0.2">
      <c r="C450" s="18"/>
      <c r="E450" s="18"/>
      <c r="F450" s="18"/>
      <c r="G450" s="18"/>
    </row>
    <row r="451" spans="3:7" ht="12.75" x14ac:dyDescent="0.2">
      <c r="C451" s="18"/>
      <c r="E451" s="18"/>
      <c r="F451" s="18"/>
      <c r="G451" s="18"/>
    </row>
    <row r="452" spans="3:7" ht="12.75" x14ac:dyDescent="0.2">
      <c r="C452" s="18"/>
      <c r="E452" s="18"/>
      <c r="F452" s="18"/>
      <c r="G452" s="18"/>
    </row>
    <row r="453" spans="3:7" ht="12.75" x14ac:dyDescent="0.2">
      <c r="C453" s="18"/>
      <c r="E453" s="18"/>
      <c r="F453" s="18"/>
      <c r="G453" s="18"/>
    </row>
    <row r="454" spans="3:7" ht="12.75" x14ac:dyDescent="0.2">
      <c r="C454" s="18"/>
      <c r="E454" s="18"/>
      <c r="F454" s="18"/>
      <c r="G454" s="18"/>
    </row>
    <row r="455" spans="3:7" ht="12.75" x14ac:dyDescent="0.2">
      <c r="C455" s="18"/>
      <c r="E455" s="18"/>
      <c r="F455" s="18"/>
      <c r="G455" s="18"/>
    </row>
    <row r="456" spans="3:7" ht="12.75" x14ac:dyDescent="0.2">
      <c r="C456" s="18"/>
      <c r="E456" s="18"/>
      <c r="F456" s="18"/>
      <c r="G456" s="18"/>
    </row>
    <row r="457" spans="3:7" ht="12.75" x14ac:dyDescent="0.2">
      <c r="C457" s="18"/>
      <c r="E457" s="18"/>
      <c r="F457" s="18"/>
      <c r="G457" s="18"/>
    </row>
    <row r="458" spans="3:7" ht="12.75" x14ac:dyDescent="0.2">
      <c r="C458" s="18"/>
      <c r="E458" s="18"/>
      <c r="F458" s="18"/>
      <c r="G458" s="18"/>
    </row>
    <row r="459" spans="3:7" ht="12.75" x14ac:dyDescent="0.2">
      <c r="C459" s="18"/>
      <c r="E459" s="18"/>
      <c r="F459" s="18"/>
      <c r="G459" s="18"/>
    </row>
    <row r="460" spans="3:7" ht="12.75" x14ac:dyDescent="0.2">
      <c r="C460" s="18"/>
      <c r="E460" s="18"/>
      <c r="F460" s="18"/>
      <c r="G460" s="18"/>
    </row>
    <row r="461" spans="3:7" ht="12.75" x14ac:dyDescent="0.2">
      <c r="C461" s="18"/>
      <c r="E461" s="18"/>
      <c r="F461" s="18"/>
      <c r="G461" s="18"/>
    </row>
    <row r="462" spans="3:7" ht="12.75" x14ac:dyDescent="0.2">
      <c r="C462" s="18"/>
      <c r="E462" s="18"/>
      <c r="F462" s="18"/>
      <c r="G462" s="18"/>
    </row>
    <row r="463" spans="3:7" ht="12.75" x14ac:dyDescent="0.2">
      <c r="C463" s="18"/>
      <c r="E463" s="18"/>
      <c r="F463" s="18"/>
      <c r="G463" s="18"/>
    </row>
    <row r="464" spans="3:7" ht="12.75" x14ac:dyDescent="0.2">
      <c r="C464" s="18"/>
      <c r="E464" s="18"/>
      <c r="F464" s="18"/>
      <c r="G464" s="18"/>
    </row>
    <row r="465" spans="3:7" ht="12.75" x14ac:dyDescent="0.2">
      <c r="C465" s="18"/>
      <c r="E465" s="18"/>
      <c r="F465" s="18"/>
      <c r="G465" s="18"/>
    </row>
    <row r="466" spans="3:7" ht="12.75" x14ac:dyDescent="0.2">
      <c r="C466" s="18"/>
      <c r="E466" s="18"/>
      <c r="F466" s="18"/>
      <c r="G466" s="18"/>
    </row>
    <row r="467" spans="3:7" ht="12.75" x14ac:dyDescent="0.2">
      <c r="C467" s="18"/>
      <c r="E467" s="18"/>
      <c r="F467" s="18"/>
      <c r="G467" s="18"/>
    </row>
    <row r="468" spans="3:7" ht="12.75" x14ac:dyDescent="0.2">
      <c r="C468" s="18"/>
      <c r="E468" s="18"/>
      <c r="F468" s="18"/>
      <c r="G468" s="18"/>
    </row>
    <row r="469" spans="3:7" ht="12.75" x14ac:dyDescent="0.2">
      <c r="C469" s="18"/>
      <c r="E469" s="18"/>
      <c r="F469" s="18"/>
      <c r="G469" s="18"/>
    </row>
    <row r="470" spans="3:7" ht="12.75" x14ac:dyDescent="0.2">
      <c r="C470" s="18"/>
      <c r="E470" s="18"/>
      <c r="F470" s="18"/>
      <c r="G470" s="18"/>
    </row>
    <row r="471" spans="3:7" ht="12.75" x14ac:dyDescent="0.2">
      <c r="C471" s="18"/>
      <c r="E471" s="18"/>
      <c r="F471" s="18"/>
      <c r="G471" s="18"/>
    </row>
    <row r="472" spans="3:7" ht="12.75" x14ac:dyDescent="0.2">
      <c r="C472" s="18"/>
      <c r="E472" s="18"/>
      <c r="F472" s="18"/>
      <c r="G472" s="18"/>
    </row>
    <row r="473" spans="3:7" ht="12.75" x14ac:dyDescent="0.2">
      <c r="C473" s="18"/>
      <c r="E473" s="18"/>
      <c r="F473" s="18"/>
      <c r="G473" s="18"/>
    </row>
    <row r="474" spans="3:7" ht="12.75" x14ac:dyDescent="0.2">
      <c r="C474" s="18"/>
      <c r="E474" s="18"/>
      <c r="F474" s="18"/>
      <c r="G474" s="18"/>
    </row>
    <row r="475" spans="3:7" ht="12.75" x14ac:dyDescent="0.2">
      <c r="C475" s="18"/>
      <c r="E475" s="18"/>
      <c r="F475" s="18"/>
      <c r="G475" s="18"/>
    </row>
    <row r="476" spans="3:7" ht="12.75" x14ac:dyDescent="0.2">
      <c r="C476" s="18"/>
      <c r="E476" s="18"/>
      <c r="F476" s="18"/>
      <c r="G476" s="18"/>
    </row>
    <row r="477" spans="3:7" ht="12.75" x14ac:dyDescent="0.2">
      <c r="C477" s="18"/>
      <c r="E477" s="18"/>
      <c r="F477" s="18"/>
      <c r="G477" s="18"/>
    </row>
    <row r="478" spans="3:7" ht="12.75" x14ac:dyDescent="0.2">
      <c r="C478" s="18"/>
      <c r="E478" s="18"/>
      <c r="F478" s="18"/>
      <c r="G478" s="18"/>
    </row>
    <row r="479" spans="3:7" ht="12.75" x14ac:dyDescent="0.2">
      <c r="C479" s="18"/>
      <c r="E479" s="18"/>
      <c r="F479" s="18"/>
      <c r="G479" s="18"/>
    </row>
    <row r="480" spans="3:7" ht="12.75" x14ac:dyDescent="0.2">
      <c r="C480" s="18"/>
      <c r="E480" s="18"/>
      <c r="F480" s="18"/>
      <c r="G480" s="18"/>
    </row>
    <row r="481" spans="3:7" ht="12.75" x14ac:dyDescent="0.2">
      <c r="C481" s="18"/>
      <c r="E481" s="18"/>
      <c r="F481" s="18"/>
      <c r="G481" s="18"/>
    </row>
    <row r="482" spans="3:7" ht="12.75" x14ac:dyDescent="0.2">
      <c r="C482" s="18"/>
      <c r="E482" s="18"/>
      <c r="F482" s="18"/>
      <c r="G482" s="18"/>
    </row>
    <row r="483" spans="3:7" ht="12.75" x14ac:dyDescent="0.2">
      <c r="C483" s="18"/>
      <c r="E483" s="18"/>
      <c r="F483" s="18"/>
      <c r="G483" s="18"/>
    </row>
    <row r="484" spans="3:7" ht="12.75" x14ac:dyDescent="0.2">
      <c r="C484" s="18"/>
      <c r="E484" s="18"/>
      <c r="F484" s="18"/>
      <c r="G484" s="18"/>
    </row>
    <row r="485" spans="3:7" ht="12.75" x14ac:dyDescent="0.2">
      <c r="C485" s="18"/>
      <c r="E485" s="18"/>
      <c r="F485" s="18"/>
      <c r="G485" s="18"/>
    </row>
    <row r="486" spans="3:7" ht="12.75" x14ac:dyDescent="0.2">
      <c r="C486" s="18"/>
      <c r="E486" s="18"/>
      <c r="F486" s="18"/>
      <c r="G486" s="18"/>
    </row>
    <row r="487" spans="3:7" ht="12.75" x14ac:dyDescent="0.2">
      <c r="C487" s="18"/>
      <c r="E487" s="18"/>
      <c r="F487" s="18"/>
      <c r="G487" s="18"/>
    </row>
    <row r="488" spans="3:7" ht="12.75" x14ac:dyDescent="0.2">
      <c r="C488" s="18"/>
      <c r="E488" s="18"/>
      <c r="F488" s="18"/>
      <c r="G488" s="18"/>
    </row>
    <row r="489" spans="3:7" ht="12.75" x14ac:dyDescent="0.2">
      <c r="C489" s="18"/>
      <c r="E489" s="18"/>
      <c r="F489" s="18"/>
      <c r="G489" s="18"/>
    </row>
    <row r="490" spans="3:7" ht="12.75" x14ac:dyDescent="0.2">
      <c r="C490" s="18"/>
      <c r="E490" s="18"/>
      <c r="F490" s="18"/>
      <c r="G490" s="18"/>
    </row>
    <row r="491" spans="3:7" ht="12.75" x14ac:dyDescent="0.2">
      <c r="C491" s="18"/>
      <c r="E491" s="18"/>
      <c r="F491" s="18"/>
      <c r="G491" s="18"/>
    </row>
    <row r="492" spans="3:7" ht="12.75" x14ac:dyDescent="0.2">
      <c r="C492" s="18"/>
      <c r="E492" s="18"/>
      <c r="F492" s="18"/>
      <c r="G492" s="18"/>
    </row>
    <row r="493" spans="3:7" ht="12.75" x14ac:dyDescent="0.2">
      <c r="C493" s="18"/>
      <c r="E493" s="18"/>
      <c r="F493" s="18"/>
      <c r="G493" s="18"/>
    </row>
    <row r="494" spans="3:7" ht="12.75" x14ac:dyDescent="0.2">
      <c r="C494" s="18"/>
      <c r="E494" s="18"/>
      <c r="F494" s="18"/>
      <c r="G494" s="18"/>
    </row>
    <row r="495" spans="3:7" ht="12.75" x14ac:dyDescent="0.2">
      <c r="C495" s="18"/>
      <c r="E495" s="18"/>
      <c r="F495" s="18"/>
      <c r="G495" s="18"/>
    </row>
    <row r="496" spans="3:7" ht="12.75" x14ac:dyDescent="0.2">
      <c r="C496" s="18"/>
      <c r="E496" s="18"/>
      <c r="F496" s="18"/>
      <c r="G496" s="18"/>
    </row>
    <row r="497" spans="3:7" ht="12.75" x14ac:dyDescent="0.2">
      <c r="C497" s="18"/>
      <c r="E497" s="18"/>
      <c r="F497" s="18"/>
      <c r="G497" s="18"/>
    </row>
    <row r="498" spans="3:7" ht="12.75" x14ac:dyDescent="0.2">
      <c r="C498" s="18"/>
      <c r="E498" s="18"/>
      <c r="F498" s="18"/>
      <c r="G498" s="18"/>
    </row>
    <row r="499" spans="3:7" ht="12.75" x14ac:dyDescent="0.2">
      <c r="C499" s="18"/>
      <c r="E499" s="18"/>
      <c r="F499" s="18"/>
      <c r="G499" s="18"/>
    </row>
    <row r="500" spans="3:7" ht="12.75" x14ac:dyDescent="0.2">
      <c r="C500" s="18"/>
      <c r="E500" s="18"/>
      <c r="F500" s="18"/>
      <c r="G500" s="18"/>
    </row>
    <row r="501" spans="3:7" ht="12.75" x14ac:dyDescent="0.2">
      <c r="C501" s="18"/>
      <c r="E501" s="18"/>
      <c r="F501" s="18"/>
      <c r="G501" s="18"/>
    </row>
    <row r="502" spans="3:7" ht="12.75" x14ac:dyDescent="0.2">
      <c r="C502" s="18"/>
      <c r="E502" s="18"/>
      <c r="F502" s="18"/>
      <c r="G502" s="18"/>
    </row>
    <row r="503" spans="3:7" ht="12.75" x14ac:dyDescent="0.2">
      <c r="C503" s="18"/>
      <c r="E503" s="18"/>
      <c r="F503" s="18"/>
      <c r="G503" s="18"/>
    </row>
    <row r="504" spans="3:7" ht="12.75" x14ac:dyDescent="0.2">
      <c r="C504" s="18"/>
      <c r="E504" s="18"/>
      <c r="F504" s="18"/>
      <c r="G504" s="18"/>
    </row>
    <row r="505" spans="3:7" ht="12.75" x14ac:dyDescent="0.2">
      <c r="C505" s="18"/>
      <c r="E505" s="18"/>
      <c r="F505" s="18"/>
      <c r="G505" s="18"/>
    </row>
    <row r="506" spans="3:7" ht="12.75" x14ac:dyDescent="0.2">
      <c r="C506" s="18"/>
      <c r="E506" s="18"/>
      <c r="F506" s="18"/>
      <c r="G506" s="18"/>
    </row>
    <row r="507" spans="3:7" ht="12.75" x14ac:dyDescent="0.2">
      <c r="C507" s="18"/>
      <c r="E507" s="18"/>
      <c r="F507" s="18"/>
      <c r="G507" s="18"/>
    </row>
    <row r="508" spans="3:7" ht="12.75" x14ac:dyDescent="0.2">
      <c r="C508" s="18"/>
      <c r="E508" s="18"/>
      <c r="F508" s="18"/>
      <c r="G508" s="18"/>
    </row>
    <row r="509" spans="3:7" ht="12.75" x14ac:dyDescent="0.2">
      <c r="C509" s="18"/>
      <c r="E509" s="18"/>
      <c r="F509" s="18"/>
      <c r="G509" s="18"/>
    </row>
    <row r="510" spans="3:7" ht="12.75" x14ac:dyDescent="0.2">
      <c r="C510" s="18"/>
      <c r="E510" s="18"/>
      <c r="F510" s="18"/>
      <c r="G510" s="18"/>
    </row>
    <row r="511" spans="3:7" ht="12.75" x14ac:dyDescent="0.2">
      <c r="C511" s="18"/>
      <c r="E511" s="18"/>
      <c r="F511" s="18"/>
      <c r="G511" s="18"/>
    </row>
    <row r="512" spans="3:7" ht="12.75" x14ac:dyDescent="0.2">
      <c r="C512" s="18"/>
      <c r="E512" s="18"/>
      <c r="F512" s="18"/>
      <c r="G512" s="18"/>
    </row>
    <row r="513" spans="3:7" ht="12.75" x14ac:dyDescent="0.2">
      <c r="C513" s="18"/>
      <c r="E513" s="18"/>
      <c r="F513" s="18"/>
      <c r="G513" s="18"/>
    </row>
    <row r="514" spans="3:7" ht="12.75" x14ac:dyDescent="0.2">
      <c r="C514" s="18"/>
      <c r="E514" s="18"/>
      <c r="F514" s="18"/>
      <c r="G514" s="18"/>
    </row>
    <row r="515" spans="3:7" ht="12.75" x14ac:dyDescent="0.2">
      <c r="C515" s="18"/>
      <c r="E515" s="18"/>
      <c r="F515" s="18"/>
      <c r="G515" s="18"/>
    </row>
    <row r="516" spans="3:7" ht="12.75" x14ac:dyDescent="0.2">
      <c r="C516" s="18"/>
      <c r="E516" s="18"/>
      <c r="F516" s="18"/>
      <c r="G516" s="18"/>
    </row>
    <row r="517" spans="3:7" ht="12.75" x14ac:dyDescent="0.2">
      <c r="C517" s="18"/>
      <c r="E517" s="18"/>
      <c r="F517" s="18"/>
      <c r="G517" s="18"/>
    </row>
    <row r="518" spans="3:7" ht="12.75" x14ac:dyDescent="0.2">
      <c r="C518" s="18"/>
      <c r="E518" s="18"/>
      <c r="F518" s="18"/>
      <c r="G518" s="18"/>
    </row>
    <row r="519" spans="3:7" ht="12.75" x14ac:dyDescent="0.2">
      <c r="C519" s="18"/>
      <c r="E519" s="18"/>
      <c r="F519" s="18"/>
      <c r="G519" s="18"/>
    </row>
    <row r="520" spans="3:7" ht="12.75" x14ac:dyDescent="0.2">
      <c r="C520" s="18"/>
      <c r="E520" s="18"/>
      <c r="F520" s="18"/>
      <c r="G520" s="18"/>
    </row>
    <row r="521" spans="3:7" ht="12.75" x14ac:dyDescent="0.2">
      <c r="C521" s="18"/>
      <c r="E521" s="18"/>
      <c r="F521" s="18"/>
      <c r="G521" s="18"/>
    </row>
    <row r="522" spans="3:7" ht="12.75" x14ac:dyDescent="0.2">
      <c r="C522" s="18"/>
      <c r="E522" s="18"/>
      <c r="F522" s="18"/>
      <c r="G522" s="18"/>
    </row>
    <row r="523" spans="3:7" ht="12.75" x14ac:dyDescent="0.2">
      <c r="C523" s="18"/>
      <c r="E523" s="18"/>
      <c r="F523" s="18"/>
      <c r="G523" s="18"/>
    </row>
    <row r="524" spans="3:7" ht="12.75" x14ac:dyDescent="0.2">
      <c r="C524" s="18"/>
      <c r="E524" s="18"/>
      <c r="F524" s="18"/>
      <c r="G524" s="18"/>
    </row>
    <row r="525" spans="3:7" ht="12.75" x14ac:dyDescent="0.2">
      <c r="C525" s="18"/>
      <c r="E525" s="18"/>
      <c r="F525" s="18"/>
      <c r="G525" s="18"/>
    </row>
    <row r="526" spans="3:7" ht="12.75" x14ac:dyDescent="0.2">
      <c r="C526" s="18"/>
      <c r="E526" s="18"/>
      <c r="F526" s="18"/>
      <c r="G526" s="18"/>
    </row>
    <row r="527" spans="3:7" ht="12.75" x14ac:dyDescent="0.2">
      <c r="C527" s="18"/>
      <c r="E527" s="18"/>
      <c r="F527" s="18"/>
      <c r="G527" s="18"/>
    </row>
    <row r="528" spans="3:7" ht="12.75" x14ac:dyDescent="0.2">
      <c r="C528" s="18"/>
      <c r="E528" s="18"/>
      <c r="F528" s="18"/>
      <c r="G528" s="18"/>
    </row>
    <row r="529" spans="3:7" ht="12.75" x14ac:dyDescent="0.2">
      <c r="C529" s="18"/>
      <c r="E529" s="18"/>
      <c r="F529" s="18"/>
      <c r="G529" s="18"/>
    </row>
    <row r="530" spans="3:7" ht="12.75" x14ac:dyDescent="0.2">
      <c r="C530" s="18"/>
      <c r="E530" s="18"/>
      <c r="F530" s="18"/>
      <c r="G530" s="18"/>
    </row>
    <row r="531" spans="3:7" ht="12.75" x14ac:dyDescent="0.2">
      <c r="C531" s="18"/>
      <c r="E531" s="18"/>
      <c r="F531" s="18"/>
      <c r="G531" s="18"/>
    </row>
    <row r="532" spans="3:7" ht="12.75" x14ac:dyDescent="0.2">
      <c r="C532" s="18"/>
      <c r="E532" s="18"/>
      <c r="F532" s="18"/>
      <c r="G532" s="18"/>
    </row>
    <row r="533" spans="3:7" ht="12.75" x14ac:dyDescent="0.2">
      <c r="C533" s="18"/>
      <c r="E533" s="18"/>
      <c r="F533" s="18"/>
      <c r="G533" s="18"/>
    </row>
    <row r="534" spans="3:7" ht="12.75" x14ac:dyDescent="0.2">
      <c r="C534" s="18"/>
      <c r="E534" s="18"/>
      <c r="F534" s="18"/>
      <c r="G534" s="18"/>
    </row>
    <row r="535" spans="3:7" ht="12.75" x14ac:dyDescent="0.2">
      <c r="C535" s="18"/>
      <c r="E535" s="18"/>
      <c r="F535" s="18"/>
      <c r="G535" s="18"/>
    </row>
    <row r="536" spans="3:7" ht="12.75" x14ac:dyDescent="0.2">
      <c r="C536" s="18"/>
      <c r="E536" s="18"/>
      <c r="F536" s="18"/>
      <c r="G536" s="18"/>
    </row>
    <row r="537" spans="3:7" ht="12.75" x14ac:dyDescent="0.2">
      <c r="C537" s="18"/>
      <c r="E537" s="18"/>
      <c r="F537" s="18"/>
      <c r="G537" s="18"/>
    </row>
    <row r="538" spans="3:7" ht="12.75" x14ac:dyDescent="0.2">
      <c r="C538" s="18"/>
      <c r="E538" s="18"/>
      <c r="F538" s="18"/>
      <c r="G538" s="18"/>
    </row>
    <row r="539" spans="3:7" ht="12.75" x14ac:dyDescent="0.2">
      <c r="C539" s="18"/>
      <c r="E539" s="18"/>
      <c r="F539" s="18"/>
      <c r="G539" s="18"/>
    </row>
    <row r="540" spans="3:7" ht="12.75" x14ac:dyDescent="0.2">
      <c r="C540" s="18"/>
      <c r="E540" s="18"/>
      <c r="F540" s="18"/>
      <c r="G540" s="18"/>
    </row>
    <row r="541" spans="3:7" ht="12.75" x14ac:dyDescent="0.2">
      <c r="C541" s="18"/>
      <c r="E541" s="18"/>
      <c r="F541" s="18"/>
      <c r="G541" s="18"/>
    </row>
    <row r="542" spans="3:7" ht="12.75" x14ac:dyDescent="0.2">
      <c r="C542" s="18"/>
      <c r="E542" s="18"/>
      <c r="F542" s="18"/>
      <c r="G542" s="18"/>
    </row>
    <row r="543" spans="3:7" ht="12.75" x14ac:dyDescent="0.2">
      <c r="C543" s="18"/>
      <c r="E543" s="18"/>
      <c r="F543" s="18"/>
      <c r="G543" s="18"/>
    </row>
    <row r="544" spans="3:7" ht="12.75" x14ac:dyDescent="0.2">
      <c r="C544" s="18"/>
      <c r="E544" s="18"/>
      <c r="F544" s="18"/>
      <c r="G544" s="18"/>
    </row>
    <row r="545" spans="3:7" ht="12.75" x14ac:dyDescent="0.2">
      <c r="C545" s="18"/>
      <c r="E545" s="18"/>
      <c r="F545" s="18"/>
      <c r="G545" s="18"/>
    </row>
    <row r="546" spans="3:7" ht="12.75" x14ac:dyDescent="0.2">
      <c r="C546" s="18"/>
      <c r="E546" s="18"/>
      <c r="F546" s="18"/>
      <c r="G546" s="18"/>
    </row>
    <row r="547" spans="3:7" ht="12.75" x14ac:dyDescent="0.2">
      <c r="C547" s="18"/>
      <c r="E547" s="18"/>
      <c r="F547" s="18"/>
      <c r="G547" s="18"/>
    </row>
    <row r="548" spans="3:7" ht="12.75" x14ac:dyDescent="0.2">
      <c r="C548" s="18"/>
      <c r="E548" s="18"/>
      <c r="F548" s="18"/>
      <c r="G548" s="18"/>
    </row>
    <row r="549" spans="3:7" ht="12.75" x14ac:dyDescent="0.2">
      <c r="C549" s="18"/>
      <c r="E549" s="18"/>
      <c r="F549" s="18"/>
      <c r="G549" s="18"/>
    </row>
    <row r="550" spans="3:7" ht="12.75" x14ac:dyDescent="0.2">
      <c r="C550" s="18"/>
      <c r="E550" s="18"/>
      <c r="F550" s="18"/>
      <c r="G550" s="18"/>
    </row>
    <row r="551" spans="3:7" ht="12.75" x14ac:dyDescent="0.2">
      <c r="C551" s="18"/>
      <c r="E551" s="18"/>
      <c r="F551" s="18"/>
      <c r="G551" s="18"/>
    </row>
    <row r="552" spans="3:7" ht="12.75" x14ac:dyDescent="0.2">
      <c r="C552" s="18"/>
      <c r="E552" s="18"/>
      <c r="F552" s="18"/>
      <c r="G552" s="18"/>
    </row>
    <row r="553" spans="3:7" ht="12.75" x14ac:dyDescent="0.2">
      <c r="C553" s="18"/>
      <c r="E553" s="18"/>
      <c r="F553" s="18"/>
      <c r="G553" s="18"/>
    </row>
    <row r="554" spans="3:7" ht="12.75" x14ac:dyDescent="0.2">
      <c r="C554" s="18"/>
      <c r="E554" s="18"/>
      <c r="F554" s="18"/>
      <c r="G554" s="18"/>
    </row>
    <row r="555" spans="3:7" ht="12.75" x14ac:dyDescent="0.2">
      <c r="C555" s="18"/>
      <c r="E555" s="18"/>
      <c r="F555" s="18"/>
      <c r="G555" s="18"/>
    </row>
    <row r="556" spans="3:7" ht="12.75" x14ac:dyDescent="0.2">
      <c r="C556" s="18"/>
      <c r="E556" s="18"/>
      <c r="F556" s="18"/>
      <c r="G556" s="18"/>
    </row>
    <row r="557" spans="3:7" ht="12.75" x14ac:dyDescent="0.2">
      <c r="C557" s="18"/>
      <c r="E557" s="18"/>
      <c r="F557" s="18"/>
      <c r="G557" s="18"/>
    </row>
    <row r="558" spans="3:7" ht="12.75" x14ac:dyDescent="0.2">
      <c r="C558" s="18"/>
      <c r="E558" s="18"/>
      <c r="F558" s="18"/>
      <c r="G558" s="18"/>
    </row>
    <row r="559" spans="3:7" ht="12.75" x14ac:dyDescent="0.2">
      <c r="C559" s="18"/>
      <c r="E559" s="18"/>
      <c r="F559" s="18"/>
      <c r="G559" s="18"/>
    </row>
    <row r="560" spans="3:7" ht="12.75" x14ac:dyDescent="0.2">
      <c r="C560" s="18"/>
      <c r="E560" s="18"/>
      <c r="F560" s="18"/>
      <c r="G560" s="18"/>
    </row>
    <row r="561" spans="3:7" ht="12.75" x14ac:dyDescent="0.2">
      <c r="C561" s="18"/>
      <c r="E561" s="18"/>
      <c r="F561" s="18"/>
      <c r="G561" s="18"/>
    </row>
    <row r="562" spans="3:7" ht="12.75" x14ac:dyDescent="0.2">
      <c r="C562" s="18"/>
      <c r="E562" s="18"/>
      <c r="F562" s="18"/>
      <c r="G562" s="18"/>
    </row>
    <row r="563" spans="3:7" ht="12.75" x14ac:dyDescent="0.2">
      <c r="C563" s="18"/>
      <c r="E563" s="18"/>
      <c r="F563" s="18"/>
      <c r="G563" s="18"/>
    </row>
    <row r="564" spans="3:7" ht="12.75" x14ac:dyDescent="0.2">
      <c r="C564" s="18"/>
      <c r="E564" s="18"/>
      <c r="F564" s="18"/>
      <c r="G564" s="18"/>
    </row>
    <row r="565" spans="3:7" ht="12.75" x14ac:dyDescent="0.2">
      <c r="C565" s="18"/>
      <c r="E565" s="18"/>
      <c r="F565" s="18"/>
      <c r="G565" s="18"/>
    </row>
    <row r="566" spans="3:7" ht="12.75" x14ac:dyDescent="0.2">
      <c r="C566" s="18"/>
      <c r="E566" s="18"/>
      <c r="F566" s="18"/>
      <c r="G566" s="18"/>
    </row>
    <row r="567" spans="3:7" ht="12.75" x14ac:dyDescent="0.2">
      <c r="C567" s="18"/>
      <c r="E567" s="18"/>
      <c r="F567" s="18"/>
      <c r="G567" s="18"/>
    </row>
    <row r="568" spans="3:7" ht="12.75" x14ac:dyDescent="0.2">
      <c r="C568" s="18"/>
      <c r="E568" s="18"/>
      <c r="F568" s="18"/>
      <c r="G568" s="18"/>
    </row>
    <row r="569" spans="3:7" ht="12.75" x14ac:dyDescent="0.2">
      <c r="C569" s="18"/>
      <c r="E569" s="18"/>
      <c r="F569" s="18"/>
      <c r="G569" s="18"/>
    </row>
    <row r="570" spans="3:7" ht="12.75" x14ac:dyDescent="0.2">
      <c r="C570" s="18"/>
      <c r="E570" s="18"/>
      <c r="F570" s="18"/>
      <c r="G570" s="18"/>
    </row>
    <row r="571" spans="3:7" ht="12.75" x14ac:dyDescent="0.2">
      <c r="C571" s="18"/>
      <c r="E571" s="18"/>
      <c r="F571" s="18"/>
      <c r="G571" s="18"/>
    </row>
    <row r="572" spans="3:7" ht="12.75" x14ac:dyDescent="0.2">
      <c r="C572" s="18"/>
      <c r="E572" s="18"/>
      <c r="F572" s="18"/>
      <c r="G572" s="18"/>
    </row>
    <row r="573" spans="3:7" ht="12.75" x14ac:dyDescent="0.2">
      <c r="C573" s="18"/>
      <c r="E573" s="18"/>
      <c r="F573" s="18"/>
      <c r="G573" s="18"/>
    </row>
    <row r="574" spans="3:7" ht="12.75" x14ac:dyDescent="0.2">
      <c r="C574" s="18"/>
      <c r="E574" s="18"/>
      <c r="F574" s="18"/>
      <c r="G574" s="18"/>
    </row>
    <row r="575" spans="3:7" ht="12.75" x14ac:dyDescent="0.2">
      <c r="C575" s="18"/>
      <c r="E575" s="18"/>
      <c r="F575" s="18"/>
      <c r="G575" s="18"/>
    </row>
    <row r="576" spans="3:7" ht="12.75" x14ac:dyDescent="0.2">
      <c r="C576" s="18"/>
      <c r="E576" s="18"/>
      <c r="F576" s="18"/>
      <c r="G576" s="18"/>
    </row>
    <row r="577" spans="3:7" ht="12.75" x14ac:dyDescent="0.2">
      <c r="C577" s="18"/>
      <c r="E577" s="18"/>
      <c r="F577" s="18"/>
      <c r="G577" s="18"/>
    </row>
    <row r="578" spans="3:7" ht="12.75" x14ac:dyDescent="0.2">
      <c r="C578" s="18"/>
      <c r="E578" s="18"/>
      <c r="F578" s="18"/>
      <c r="G578" s="18"/>
    </row>
    <row r="579" spans="3:7" ht="12.75" x14ac:dyDescent="0.2">
      <c r="C579" s="18"/>
      <c r="E579" s="18"/>
      <c r="F579" s="18"/>
      <c r="G579" s="18"/>
    </row>
    <row r="580" spans="3:7" ht="12.75" x14ac:dyDescent="0.2">
      <c r="C580" s="18"/>
      <c r="E580" s="18"/>
      <c r="F580" s="18"/>
      <c r="G580" s="18"/>
    </row>
    <row r="581" spans="3:7" ht="12.75" x14ac:dyDescent="0.2">
      <c r="C581" s="18"/>
      <c r="E581" s="18"/>
      <c r="F581" s="18"/>
      <c r="G581" s="18"/>
    </row>
    <row r="582" spans="3:7" ht="12.75" x14ac:dyDescent="0.2">
      <c r="C582" s="18"/>
      <c r="E582" s="18"/>
      <c r="F582" s="18"/>
      <c r="G582" s="18"/>
    </row>
    <row r="583" spans="3:7" ht="12.75" x14ac:dyDescent="0.2">
      <c r="C583" s="18"/>
      <c r="E583" s="18"/>
      <c r="F583" s="18"/>
      <c r="G583" s="18"/>
    </row>
    <row r="584" spans="3:7" ht="12.75" x14ac:dyDescent="0.2">
      <c r="C584" s="18"/>
      <c r="E584" s="18"/>
      <c r="F584" s="18"/>
      <c r="G584" s="18"/>
    </row>
    <row r="585" spans="3:7" ht="12.75" x14ac:dyDescent="0.2">
      <c r="C585" s="18"/>
      <c r="E585" s="18"/>
      <c r="F585" s="18"/>
      <c r="G585" s="18"/>
    </row>
    <row r="586" spans="3:7" ht="12.75" x14ac:dyDescent="0.2">
      <c r="C586" s="18"/>
      <c r="E586" s="18"/>
      <c r="F586" s="18"/>
      <c r="G586" s="18"/>
    </row>
    <row r="587" spans="3:7" ht="12.75" x14ac:dyDescent="0.2">
      <c r="C587" s="18"/>
      <c r="E587" s="18"/>
      <c r="F587" s="18"/>
      <c r="G587" s="18"/>
    </row>
    <row r="588" spans="3:7" ht="12.75" x14ac:dyDescent="0.2">
      <c r="C588" s="18"/>
      <c r="E588" s="18"/>
      <c r="F588" s="18"/>
      <c r="G588" s="18"/>
    </row>
    <row r="589" spans="3:7" ht="12.75" x14ac:dyDescent="0.2">
      <c r="C589" s="18"/>
      <c r="E589" s="18"/>
      <c r="F589" s="18"/>
      <c r="G589" s="18"/>
    </row>
    <row r="590" spans="3:7" ht="12.75" x14ac:dyDescent="0.2">
      <c r="C590" s="18"/>
      <c r="E590" s="18"/>
      <c r="F590" s="18"/>
      <c r="G590" s="18"/>
    </row>
    <row r="591" spans="3:7" ht="12.75" x14ac:dyDescent="0.2">
      <c r="C591" s="18"/>
      <c r="E591" s="18"/>
      <c r="F591" s="18"/>
      <c r="G591" s="18"/>
    </row>
    <row r="592" spans="3:7" ht="12.75" x14ac:dyDescent="0.2">
      <c r="C592" s="18"/>
      <c r="E592" s="18"/>
      <c r="F592" s="18"/>
      <c r="G592" s="18"/>
    </row>
    <row r="593" spans="3:7" ht="12.75" x14ac:dyDescent="0.2">
      <c r="C593" s="18"/>
      <c r="E593" s="18"/>
      <c r="F593" s="18"/>
      <c r="G593" s="18"/>
    </row>
    <row r="594" spans="3:7" ht="12.75" x14ac:dyDescent="0.2">
      <c r="C594" s="18"/>
      <c r="E594" s="18"/>
      <c r="F594" s="18"/>
      <c r="G594" s="18"/>
    </row>
    <row r="595" spans="3:7" ht="12.75" x14ac:dyDescent="0.2">
      <c r="C595" s="18"/>
      <c r="E595" s="18"/>
      <c r="F595" s="18"/>
      <c r="G595" s="18"/>
    </row>
    <row r="596" spans="3:7" ht="12.75" x14ac:dyDescent="0.2">
      <c r="C596" s="18"/>
      <c r="E596" s="18"/>
      <c r="F596" s="18"/>
      <c r="G596" s="18"/>
    </row>
    <row r="597" spans="3:7" ht="12.75" x14ac:dyDescent="0.2">
      <c r="C597" s="18"/>
      <c r="E597" s="18"/>
      <c r="F597" s="18"/>
      <c r="G597" s="18"/>
    </row>
    <row r="598" spans="3:7" ht="12.75" x14ac:dyDescent="0.2">
      <c r="C598" s="18"/>
      <c r="E598" s="18"/>
      <c r="F598" s="18"/>
      <c r="G598" s="18"/>
    </row>
    <row r="599" spans="3:7" ht="12.75" x14ac:dyDescent="0.2">
      <c r="C599" s="18"/>
      <c r="E599" s="18"/>
      <c r="F599" s="18"/>
      <c r="G599" s="18"/>
    </row>
    <row r="600" spans="3:7" ht="12.75" x14ac:dyDescent="0.2">
      <c r="C600" s="18"/>
      <c r="E600" s="18"/>
      <c r="F600" s="18"/>
      <c r="G600" s="18"/>
    </row>
    <row r="601" spans="3:7" ht="12.75" x14ac:dyDescent="0.2">
      <c r="C601" s="18"/>
      <c r="E601" s="18"/>
      <c r="F601" s="18"/>
      <c r="G601" s="18"/>
    </row>
    <row r="602" spans="3:7" ht="12.75" x14ac:dyDescent="0.2">
      <c r="C602" s="18"/>
      <c r="E602" s="18"/>
      <c r="F602" s="18"/>
      <c r="G602" s="18"/>
    </row>
    <row r="603" spans="3:7" ht="12.75" x14ac:dyDescent="0.2">
      <c r="C603" s="18"/>
      <c r="E603" s="18"/>
      <c r="F603" s="18"/>
      <c r="G603" s="18"/>
    </row>
    <row r="604" spans="3:7" ht="12.75" x14ac:dyDescent="0.2">
      <c r="C604" s="18"/>
      <c r="E604" s="18"/>
      <c r="F604" s="18"/>
      <c r="G604" s="18"/>
    </row>
    <row r="605" spans="3:7" ht="12.75" x14ac:dyDescent="0.2">
      <c r="C605" s="18"/>
      <c r="E605" s="18"/>
      <c r="F605" s="18"/>
      <c r="G605" s="18"/>
    </row>
    <row r="606" spans="3:7" ht="12.75" x14ac:dyDescent="0.2">
      <c r="C606" s="18"/>
      <c r="E606" s="18"/>
      <c r="F606" s="18"/>
      <c r="G606" s="18"/>
    </row>
    <row r="607" spans="3:7" ht="12.75" x14ac:dyDescent="0.2">
      <c r="C607" s="18"/>
      <c r="E607" s="18"/>
      <c r="F607" s="18"/>
      <c r="G607" s="18"/>
    </row>
    <row r="608" spans="3:7" ht="12.75" x14ac:dyDescent="0.2">
      <c r="C608" s="18"/>
      <c r="E608" s="18"/>
      <c r="F608" s="18"/>
      <c r="G608" s="18"/>
    </row>
    <row r="609" spans="3:7" ht="12.75" x14ac:dyDescent="0.2">
      <c r="C609" s="18"/>
      <c r="E609" s="18"/>
      <c r="F609" s="18"/>
      <c r="G609" s="18"/>
    </row>
    <row r="610" spans="3:7" ht="12.75" x14ac:dyDescent="0.2">
      <c r="C610" s="18"/>
      <c r="E610" s="18"/>
      <c r="F610" s="18"/>
      <c r="G610" s="18"/>
    </row>
    <row r="611" spans="3:7" ht="12.75" x14ac:dyDescent="0.2">
      <c r="C611" s="18"/>
      <c r="E611" s="18"/>
      <c r="F611" s="18"/>
      <c r="G611" s="18"/>
    </row>
    <row r="612" spans="3:7" ht="12.75" x14ac:dyDescent="0.2">
      <c r="C612" s="18"/>
      <c r="E612" s="18"/>
      <c r="F612" s="18"/>
      <c r="G612" s="18"/>
    </row>
    <row r="613" spans="3:7" ht="12.75" x14ac:dyDescent="0.2">
      <c r="C613" s="18"/>
      <c r="E613" s="18"/>
      <c r="F613" s="18"/>
      <c r="G613" s="18"/>
    </row>
    <row r="614" spans="3:7" ht="12.75" x14ac:dyDescent="0.2">
      <c r="C614" s="18"/>
      <c r="E614" s="18"/>
      <c r="F614" s="18"/>
      <c r="G614" s="18"/>
    </row>
    <row r="615" spans="3:7" ht="12.75" x14ac:dyDescent="0.2">
      <c r="C615" s="18"/>
      <c r="E615" s="18"/>
      <c r="F615" s="18"/>
      <c r="G615" s="18"/>
    </row>
    <row r="616" spans="3:7" ht="12.75" x14ac:dyDescent="0.2">
      <c r="C616" s="18"/>
      <c r="E616" s="18"/>
      <c r="F616" s="18"/>
      <c r="G616" s="18"/>
    </row>
    <row r="617" spans="3:7" ht="12.75" x14ac:dyDescent="0.2">
      <c r="C617" s="18"/>
      <c r="E617" s="18"/>
      <c r="F617" s="18"/>
      <c r="G617" s="18"/>
    </row>
    <row r="618" spans="3:7" ht="12.75" x14ac:dyDescent="0.2">
      <c r="C618" s="18"/>
      <c r="E618" s="18"/>
      <c r="F618" s="18"/>
      <c r="G618" s="18"/>
    </row>
    <row r="619" spans="3:7" ht="12.75" x14ac:dyDescent="0.2">
      <c r="C619" s="18"/>
      <c r="E619" s="18"/>
      <c r="F619" s="18"/>
      <c r="G619" s="18"/>
    </row>
    <row r="620" spans="3:7" ht="12.75" x14ac:dyDescent="0.2">
      <c r="C620" s="18"/>
      <c r="E620" s="18"/>
      <c r="F620" s="18"/>
      <c r="G620" s="18"/>
    </row>
    <row r="621" spans="3:7" ht="12.75" x14ac:dyDescent="0.2">
      <c r="C621" s="18"/>
      <c r="E621" s="18"/>
      <c r="F621" s="18"/>
      <c r="G621" s="18"/>
    </row>
    <row r="622" spans="3:7" ht="12.75" x14ac:dyDescent="0.2">
      <c r="C622" s="18"/>
      <c r="E622" s="18"/>
      <c r="F622" s="18"/>
      <c r="G622" s="18"/>
    </row>
    <row r="623" spans="3:7" ht="12.75" x14ac:dyDescent="0.2">
      <c r="C623" s="18"/>
      <c r="E623" s="18"/>
      <c r="F623" s="18"/>
      <c r="G623" s="18"/>
    </row>
    <row r="624" spans="3:7" ht="12.75" x14ac:dyDescent="0.2">
      <c r="C624" s="18"/>
      <c r="E624" s="18"/>
      <c r="F624" s="18"/>
      <c r="G624" s="18"/>
    </row>
    <row r="625" spans="3:7" ht="12.75" x14ac:dyDescent="0.2">
      <c r="C625" s="18"/>
      <c r="E625" s="18"/>
      <c r="F625" s="18"/>
      <c r="G625" s="18"/>
    </row>
    <row r="626" spans="3:7" ht="12.75" x14ac:dyDescent="0.2">
      <c r="C626" s="18"/>
      <c r="E626" s="18"/>
      <c r="F626" s="18"/>
      <c r="G626" s="18"/>
    </row>
    <row r="627" spans="3:7" ht="12.75" x14ac:dyDescent="0.2">
      <c r="C627" s="18"/>
      <c r="E627" s="18"/>
      <c r="F627" s="18"/>
      <c r="G627" s="18"/>
    </row>
    <row r="628" spans="3:7" ht="12.75" x14ac:dyDescent="0.2">
      <c r="C628" s="18"/>
      <c r="E628" s="18"/>
      <c r="F628" s="18"/>
      <c r="G628" s="18"/>
    </row>
    <row r="629" spans="3:7" ht="12.75" x14ac:dyDescent="0.2">
      <c r="C629" s="18"/>
      <c r="E629" s="18"/>
      <c r="F629" s="18"/>
      <c r="G629" s="18"/>
    </row>
    <row r="630" spans="3:7" ht="12.75" x14ac:dyDescent="0.2">
      <c r="C630" s="18"/>
      <c r="E630" s="18"/>
      <c r="F630" s="18"/>
      <c r="G630" s="18"/>
    </row>
    <row r="631" spans="3:7" ht="12.75" x14ac:dyDescent="0.2">
      <c r="C631" s="18"/>
      <c r="E631" s="18"/>
      <c r="F631" s="18"/>
      <c r="G631" s="18"/>
    </row>
    <row r="632" spans="3:7" ht="12.75" x14ac:dyDescent="0.2">
      <c r="C632" s="18"/>
      <c r="E632" s="18"/>
      <c r="F632" s="18"/>
      <c r="G632" s="18"/>
    </row>
    <row r="633" spans="3:7" ht="12.75" x14ac:dyDescent="0.2">
      <c r="C633" s="18"/>
      <c r="E633" s="18"/>
      <c r="F633" s="18"/>
      <c r="G633" s="18"/>
    </row>
    <row r="634" spans="3:7" ht="12.75" x14ac:dyDescent="0.2">
      <c r="C634" s="18"/>
      <c r="E634" s="18"/>
      <c r="F634" s="18"/>
      <c r="G634" s="18"/>
    </row>
    <row r="635" spans="3:7" ht="12.75" x14ac:dyDescent="0.2">
      <c r="C635" s="18"/>
      <c r="E635" s="18"/>
      <c r="F635" s="18"/>
      <c r="G635" s="18"/>
    </row>
    <row r="636" spans="3:7" ht="12.75" x14ac:dyDescent="0.2">
      <c r="C636" s="18"/>
      <c r="E636" s="18"/>
      <c r="F636" s="18"/>
      <c r="G636" s="18"/>
    </row>
    <row r="637" spans="3:7" ht="12.75" x14ac:dyDescent="0.2">
      <c r="C637" s="18"/>
      <c r="E637" s="18"/>
      <c r="F637" s="18"/>
      <c r="G637" s="18"/>
    </row>
    <row r="638" spans="3:7" ht="12.75" x14ac:dyDescent="0.2">
      <c r="C638" s="18"/>
      <c r="E638" s="18"/>
      <c r="F638" s="18"/>
      <c r="G638" s="18"/>
    </row>
    <row r="639" spans="3:7" ht="12.75" x14ac:dyDescent="0.2">
      <c r="C639" s="18"/>
      <c r="E639" s="18"/>
      <c r="F639" s="18"/>
      <c r="G639" s="18"/>
    </row>
    <row r="640" spans="3:7" ht="12.75" x14ac:dyDescent="0.2">
      <c r="C640" s="18"/>
      <c r="E640" s="18"/>
      <c r="F640" s="18"/>
      <c r="G640" s="18"/>
    </row>
    <row r="641" spans="3:7" ht="12.75" x14ac:dyDescent="0.2">
      <c r="C641" s="18"/>
      <c r="E641" s="18"/>
      <c r="F641" s="18"/>
      <c r="G641" s="18"/>
    </row>
    <row r="642" spans="3:7" ht="12.75" x14ac:dyDescent="0.2">
      <c r="C642" s="18"/>
      <c r="E642" s="18"/>
      <c r="F642" s="18"/>
      <c r="G642" s="18"/>
    </row>
    <row r="643" spans="3:7" ht="12.75" x14ac:dyDescent="0.2">
      <c r="C643" s="18"/>
      <c r="E643" s="18"/>
      <c r="F643" s="18"/>
      <c r="G643" s="18"/>
    </row>
    <row r="644" spans="3:7" ht="12.75" x14ac:dyDescent="0.2">
      <c r="C644" s="18"/>
      <c r="E644" s="18"/>
      <c r="F644" s="18"/>
      <c r="G644" s="18"/>
    </row>
    <row r="645" spans="3:7" ht="12.75" x14ac:dyDescent="0.2">
      <c r="C645" s="18"/>
      <c r="E645" s="18"/>
      <c r="F645" s="18"/>
      <c r="G645" s="18"/>
    </row>
    <row r="646" spans="3:7" ht="12.75" x14ac:dyDescent="0.2">
      <c r="C646" s="18"/>
      <c r="E646" s="18"/>
      <c r="F646" s="18"/>
      <c r="G646" s="18"/>
    </row>
    <row r="647" spans="3:7" ht="12.75" x14ac:dyDescent="0.2">
      <c r="C647" s="18"/>
      <c r="E647" s="18"/>
      <c r="F647" s="18"/>
      <c r="G647" s="18"/>
    </row>
    <row r="648" spans="3:7" ht="12.75" x14ac:dyDescent="0.2">
      <c r="C648" s="18"/>
      <c r="E648" s="18"/>
      <c r="F648" s="18"/>
      <c r="G648" s="18"/>
    </row>
    <row r="649" spans="3:7" ht="12.75" x14ac:dyDescent="0.2">
      <c r="C649" s="18"/>
      <c r="E649" s="18"/>
      <c r="F649" s="18"/>
      <c r="G649" s="18"/>
    </row>
    <row r="650" spans="3:7" ht="12.75" x14ac:dyDescent="0.2">
      <c r="C650" s="18"/>
      <c r="E650" s="18"/>
      <c r="F650" s="18"/>
      <c r="G650" s="18"/>
    </row>
    <row r="651" spans="3:7" ht="12.75" x14ac:dyDescent="0.2">
      <c r="C651" s="18"/>
      <c r="E651" s="18"/>
      <c r="F651" s="18"/>
      <c r="G651" s="18"/>
    </row>
    <row r="652" spans="3:7" ht="12.75" x14ac:dyDescent="0.2">
      <c r="C652" s="18"/>
      <c r="E652" s="18"/>
      <c r="F652" s="18"/>
      <c r="G652" s="18"/>
    </row>
    <row r="653" spans="3:7" ht="12.75" x14ac:dyDescent="0.2">
      <c r="C653" s="18"/>
      <c r="E653" s="18"/>
      <c r="F653" s="18"/>
      <c r="G653" s="18"/>
    </row>
    <row r="654" spans="3:7" ht="12.75" x14ac:dyDescent="0.2">
      <c r="C654" s="18"/>
      <c r="E654" s="18"/>
      <c r="F654" s="18"/>
      <c r="G654" s="18"/>
    </row>
    <row r="655" spans="3:7" ht="12.75" x14ac:dyDescent="0.2">
      <c r="C655" s="18"/>
      <c r="E655" s="18"/>
      <c r="F655" s="18"/>
      <c r="G655" s="18"/>
    </row>
    <row r="656" spans="3:7" ht="12.75" x14ac:dyDescent="0.2">
      <c r="C656" s="18"/>
      <c r="E656" s="18"/>
      <c r="F656" s="18"/>
      <c r="G656" s="18"/>
    </row>
    <row r="657" spans="3:7" ht="12.75" x14ac:dyDescent="0.2">
      <c r="C657" s="18"/>
      <c r="E657" s="18"/>
      <c r="F657" s="18"/>
      <c r="G657" s="18"/>
    </row>
    <row r="658" spans="3:7" ht="12.75" x14ac:dyDescent="0.2">
      <c r="C658" s="18"/>
      <c r="E658" s="18"/>
      <c r="F658" s="18"/>
      <c r="G658" s="18"/>
    </row>
    <row r="659" spans="3:7" ht="12.75" x14ac:dyDescent="0.2">
      <c r="C659" s="18"/>
      <c r="E659" s="18"/>
      <c r="F659" s="18"/>
      <c r="G659" s="18"/>
    </row>
    <row r="660" spans="3:7" ht="12.75" x14ac:dyDescent="0.2">
      <c r="C660" s="18"/>
      <c r="E660" s="18"/>
      <c r="F660" s="18"/>
      <c r="G660" s="18"/>
    </row>
    <row r="661" spans="3:7" ht="12.75" x14ac:dyDescent="0.2">
      <c r="C661" s="18"/>
      <c r="E661" s="18"/>
      <c r="F661" s="18"/>
      <c r="G661" s="18"/>
    </row>
    <row r="662" spans="3:7" ht="12.75" x14ac:dyDescent="0.2">
      <c r="C662" s="18"/>
      <c r="E662" s="18"/>
      <c r="F662" s="18"/>
      <c r="G662" s="18"/>
    </row>
    <row r="663" spans="3:7" ht="12.75" x14ac:dyDescent="0.2">
      <c r="C663" s="18"/>
      <c r="E663" s="18"/>
      <c r="F663" s="18"/>
      <c r="G663" s="18"/>
    </row>
    <row r="664" spans="3:7" ht="12.75" x14ac:dyDescent="0.2">
      <c r="C664" s="18"/>
      <c r="E664" s="18"/>
      <c r="F664" s="18"/>
      <c r="G664" s="18"/>
    </row>
    <row r="665" spans="3:7" ht="12.75" x14ac:dyDescent="0.2">
      <c r="C665" s="18"/>
      <c r="E665" s="18"/>
      <c r="F665" s="18"/>
      <c r="G665" s="18"/>
    </row>
    <row r="666" spans="3:7" ht="12.75" x14ac:dyDescent="0.2">
      <c r="C666" s="18"/>
      <c r="E666" s="18"/>
      <c r="F666" s="18"/>
      <c r="G666" s="18"/>
    </row>
    <row r="667" spans="3:7" ht="12.75" x14ac:dyDescent="0.2">
      <c r="C667" s="18"/>
      <c r="E667" s="18"/>
      <c r="F667" s="18"/>
      <c r="G667" s="18"/>
    </row>
    <row r="668" spans="3:7" ht="12.75" x14ac:dyDescent="0.2">
      <c r="C668" s="18"/>
      <c r="E668" s="18"/>
      <c r="F668" s="18"/>
      <c r="G668" s="18"/>
    </row>
    <row r="669" spans="3:7" ht="12.75" x14ac:dyDescent="0.2">
      <c r="C669" s="18"/>
      <c r="E669" s="18"/>
      <c r="F669" s="18"/>
      <c r="G669" s="18"/>
    </row>
    <row r="670" spans="3:7" ht="12.75" x14ac:dyDescent="0.2">
      <c r="C670" s="18"/>
      <c r="E670" s="18"/>
      <c r="F670" s="18"/>
      <c r="G670" s="18"/>
    </row>
    <row r="671" spans="3:7" ht="12.75" x14ac:dyDescent="0.2">
      <c r="C671" s="18"/>
      <c r="E671" s="18"/>
      <c r="F671" s="18"/>
      <c r="G671" s="18"/>
    </row>
    <row r="672" spans="3:7" ht="12.75" x14ac:dyDescent="0.2">
      <c r="C672" s="18"/>
      <c r="E672" s="18"/>
      <c r="F672" s="18"/>
      <c r="G672" s="18"/>
    </row>
    <row r="673" spans="3:7" ht="12.75" x14ac:dyDescent="0.2">
      <c r="C673" s="18"/>
      <c r="E673" s="18"/>
      <c r="F673" s="18"/>
      <c r="G673" s="18"/>
    </row>
    <row r="674" spans="3:7" ht="12.75" x14ac:dyDescent="0.2">
      <c r="C674" s="18"/>
      <c r="E674" s="18"/>
      <c r="F674" s="18"/>
      <c r="G674" s="18"/>
    </row>
    <row r="675" spans="3:7" ht="12.75" x14ac:dyDescent="0.2">
      <c r="C675" s="18"/>
      <c r="E675" s="18"/>
      <c r="F675" s="18"/>
      <c r="G675" s="18"/>
    </row>
    <row r="676" spans="3:7" ht="12.75" x14ac:dyDescent="0.2">
      <c r="C676" s="18"/>
      <c r="E676" s="18"/>
      <c r="F676" s="18"/>
      <c r="G676" s="18"/>
    </row>
    <row r="677" spans="3:7" ht="12.75" x14ac:dyDescent="0.2">
      <c r="C677" s="18"/>
      <c r="E677" s="18"/>
      <c r="F677" s="18"/>
      <c r="G677" s="18"/>
    </row>
    <row r="678" spans="3:7" ht="12.75" x14ac:dyDescent="0.2">
      <c r="C678" s="18"/>
      <c r="E678" s="18"/>
      <c r="F678" s="18"/>
      <c r="G678" s="18"/>
    </row>
    <row r="679" spans="3:7" ht="12.75" x14ac:dyDescent="0.2">
      <c r="C679" s="18"/>
      <c r="E679" s="18"/>
      <c r="F679" s="18"/>
      <c r="G679" s="18"/>
    </row>
    <row r="680" spans="3:7" ht="12.75" x14ac:dyDescent="0.2">
      <c r="C680" s="18"/>
      <c r="E680" s="18"/>
      <c r="F680" s="18"/>
      <c r="G680" s="18"/>
    </row>
    <row r="681" spans="3:7" ht="12.75" x14ac:dyDescent="0.2">
      <c r="C681" s="18"/>
      <c r="E681" s="18"/>
      <c r="F681" s="18"/>
      <c r="G681" s="18"/>
    </row>
    <row r="682" spans="3:7" ht="12.75" x14ac:dyDescent="0.2">
      <c r="C682" s="18"/>
      <c r="E682" s="18"/>
      <c r="F682" s="18"/>
      <c r="G682" s="18"/>
    </row>
    <row r="683" spans="3:7" ht="12.75" x14ac:dyDescent="0.2">
      <c r="C683" s="18"/>
      <c r="E683" s="18"/>
      <c r="F683" s="18"/>
      <c r="G683" s="18"/>
    </row>
    <row r="684" spans="3:7" ht="12.75" x14ac:dyDescent="0.2">
      <c r="C684" s="18"/>
      <c r="E684" s="18"/>
      <c r="F684" s="18"/>
      <c r="G684" s="18"/>
    </row>
    <row r="685" spans="3:7" ht="12.75" x14ac:dyDescent="0.2">
      <c r="C685" s="18"/>
      <c r="E685" s="18"/>
      <c r="F685" s="18"/>
      <c r="G685" s="18"/>
    </row>
    <row r="686" spans="3:7" ht="12.75" x14ac:dyDescent="0.2">
      <c r="C686" s="18"/>
      <c r="E686" s="18"/>
      <c r="F686" s="18"/>
      <c r="G686" s="18"/>
    </row>
    <row r="687" spans="3:7" ht="12.75" x14ac:dyDescent="0.2">
      <c r="C687" s="18"/>
      <c r="E687" s="18"/>
      <c r="F687" s="18"/>
      <c r="G687" s="18"/>
    </row>
    <row r="688" spans="3:7" ht="12.75" x14ac:dyDescent="0.2">
      <c r="C688" s="18"/>
      <c r="E688" s="18"/>
      <c r="F688" s="18"/>
      <c r="G688" s="18"/>
    </row>
    <row r="689" spans="3:7" ht="12.75" x14ac:dyDescent="0.2">
      <c r="C689" s="18"/>
      <c r="E689" s="18"/>
      <c r="F689" s="18"/>
      <c r="G689" s="18"/>
    </row>
    <row r="690" spans="3:7" ht="12.75" x14ac:dyDescent="0.2">
      <c r="C690" s="18"/>
      <c r="E690" s="18"/>
      <c r="F690" s="18"/>
      <c r="G690" s="18"/>
    </row>
    <row r="691" spans="3:7" ht="12.75" x14ac:dyDescent="0.2">
      <c r="C691" s="18"/>
      <c r="E691" s="18"/>
      <c r="F691" s="18"/>
      <c r="G691" s="18"/>
    </row>
    <row r="692" spans="3:7" ht="12.75" x14ac:dyDescent="0.2">
      <c r="C692" s="18"/>
      <c r="E692" s="18"/>
      <c r="F692" s="18"/>
      <c r="G692" s="18"/>
    </row>
    <row r="693" spans="3:7" ht="12.75" x14ac:dyDescent="0.2">
      <c r="C693" s="18"/>
      <c r="E693" s="18"/>
      <c r="F693" s="18"/>
      <c r="G693" s="18"/>
    </row>
    <row r="694" spans="3:7" ht="12.75" x14ac:dyDescent="0.2">
      <c r="C694" s="18"/>
      <c r="E694" s="18"/>
      <c r="F694" s="18"/>
      <c r="G694" s="18"/>
    </row>
    <row r="695" spans="3:7" ht="12.75" x14ac:dyDescent="0.2">
      <c r="C695" s="18"/>
      <c r="E695" s="18"/>
      <c r="F695" s="18"/>
      <c r="G695" s="18"/>
    </row>
    <row r="696" spans="3:7" ht="12.75" x14ac:dyDescent="0.2">
      <c r="C696" s="18"/>
      <c r="E696" s="18"/>
      <c r="F696" s="18"/>
      <c r="G696" s="18"/>
    </row>
    <row r="697" spans="3:7" ht="12.75" x14ac:dyDescent="0.2">
      <c r="C697" s="18"/>
      <c r="E697" s="18"/>
      <c r="F697" s="18"/>
      <c r="G697" s="18"/>
    </row>
    <row r="698" spans="3:7" ht="12.75" x14ac:dyDescent="0.2">
      <c r="C698" s="18"/>
      <c r="E698" s="18"/>
      <c r="F698" s="18"/>
      <c r="G698" s="18"/>
    </row>
    <row r="699" spans="3:7" ht="12.75" x14ac:dyDescent="0.2">
      <c r="C699" s="18"/>
      <c r="E699" s="18"/>
      <c r="F699" s="18"/>
      <c r="G699" s="18"/>
    </row>
    <row r="700" spans="3:7" ht="12.75" x14ac:dyDescent="0.2">
      <c r="C700" s="18"/>
      <c r="E700" s="18"/>
      <c r="F700" s="18"/>
      <c r="G700" s="18"/>
    </row>
    <row r="701" spans="3:7" ht="12.75" x14ac:dyDescent="0.2">
      <c r="C701" s="18"/>
      <c r="E701" s="18"/>
      <c r="F701" s="18"/>
      <c r="G701" s="18"/>
    </row>
    <row r="702" spans="3:7" ht="12.75" x14ac:dyDescent="0.2">
      <c r="C702" s="18"/>
      <c r="E702" s="18"/>
      <c r="F702" s="18"/>
      <c r="G702" s="18"/>
    </row>
    <row r="703" spans="3:7" ht="12.75" x14ac:dyDescent="0.2">
      <c r="C703" s="18"/>
      <c r="E703" s="18"/>
      <c r="F703" s="18"/>
      <c r="G703" s="18"/>
    </row>
    <row r="704" spans="3:7" ht="12.75" x14ac:dyDescent="0.2">
      <c r="C704" s="18"/>
      <c r="E704" s="18"/>
      <c r="F704" s="18"/>
      <c r="G704" s="18"/>
    </row>
    <row r="705" spans="3:7" ht="12.75" x14ac:dyDescent="0.2">
      <c r="C705" s="18"/>
      <c r="E705" s="18"/>
      <c r="F705" s="18"/>
      <c r="G705" s="18"/>
    </row>
    <row r="706" spans="3:7" ht="12.75" x14ac:dyDescent="0.2">
      <c r="C706" s="18"/>
      <c r="E706" s="18"/>
      <c r="F706" s="18"/>
      <c r="G706" s="18"/>
    </row>
    <row r="707" spans="3:7" ht="12.75" x14ac:dyDescent="0.2">
      <c r="C707" s="18"/>
      <c r="E707" s="18"/>
      <c r="F707" s="18"/>
      <c r="G707" s="18"/>
    </row>
    <row r="708" spans="3:7" ht="12.75" x14ac:dyDescent="0.2">
      <c r="C708" s="18"/>
      <c r="E708" s="18"/>
      <c r="F708" s="18"/>
      <c r="G708" s="18"/>
    </row>
    <row r="709" spans="3:7" ht="12.75" x14ac:dyDescent="0.2">
      <c r="C709" s="18"/>
      <c r="E709" s="18"/>
      <c r="F709" s="18"/>
      <c r="G709" s="18"/>
    </row>
    <row r="710" spans="3:7" ht="12.75" x14ac:dyDescent="0.2">
      <c r="C710" s="18"/>
      <c r="E710" s="18"/>
      <c r="F710" s="18"/>
      <c r="G710" s="18"/>
    </row>
    <row r="711" spans="3:7" ht="12.75" x14ac:dyDescent="0.2">
      <c r="C711" s="18"/>
      <c r="E711" s="18"/>
      <c r="F711" s="18"/>
      <c r="G711" s="18"/>
    </row>
    <row r="712" spans="3:7" ht="12.75" x14ac:dyDescent="0.2">
      <c r="C712" s="18"/>
      <c r="E712" s="18"/>
      <c r="F712" s="18"/>
      <c r="G712" s="18"/>
    </row>
    <row r="713" spans="3:7" ht="12.75" x14ac:dyDescent="0.2">
      <c r="C713" s="18"/>
      <c r="E713" s="18"/>
      <c r="F713" s="18"/>
      <c r="G713" s="18"/>
    </row>
    <row r="714" spans="3:7" ht="12.75" x14ac:dyDescent="0.2">
      <c r="C714" s="18"/>
      <c r="E714" s="18"/>
      <c r="F714" s="18"/>
      <c r="G714" s="18"/>
    </row>
    <row r="715" spans="3:7" ht="12.75" x14ac:dyDescent="0.2">
      <c r="C715" s="18"/>
      <c r="E715" s="18"/>
      <c r="F715" s="18"/>
      <c r="G715" s="18"/>
    </row>
    <row r="716" spans="3:7" ht="12.75" x14ac:dyDescent="0.2">
      <c r="C716" s="18"/>
      <c r="E716" s="18"/>
      <c r="F716" s="18"/>
      <c r="G716" s="18"/>
    </row>
    <row r="717" spans="3:7" ht="12.75" x14ac:dyDescent="0.2">
      <c r="C717" s="18"/>
      <c r="E717" s="18"/>
      <c r="F717" s="18"/>
      <c r="G717" s="18"/>
    </row>
    <row r="718" spans="3:7" ht="12.75" x14ac:dyDescent="0.2">
      <c r="C718" s="18"/>
      <c r="E718" s="18"/>
      <c r="F718" s="18"/>
      <c r="G718" s="18"/>
    </row>
    <row r="719" spans="3:7" ht="12.75" x14ac:dyDescent="0.2">
      <c r="C719" s="18"/>
      <c r="E719" s="18"/>
      <c r="F719" s="18"/>
      <c r="G719" s="18"/>
    </row>
    <row r="720" spans="3:7" ht="12.75" x14ac:dyDescent="0.2">
      <c r="C720" s="18"/>
      <c r="E720" s="18"/>
      <c r="F720" s="18"/>
      <c r="G720" s="18"/>
    </row>
    <row r="721" spans="3:7" ht="12.75" x14ac:dyDescent="0.2">
      <c r="C721" s="18"/>
      <c r="E721" s="18"/>
      <c r="F721" s="18"/>
      <c r="G721" s="18"/>
    </row>
    <row r="722" spans="3:7" ht="12.75" x14ac:dyDescent="0.2">
      <c r="C722" s="18"/>
      <c r="E722" s="18"/>
      <c r="F722" s="18"/>
      <c r="G722" s="18"/>
    </row>
    <row r="723" spans="3:7" ht="12.75" x14ac:dyDescent="0.2">
      <c r="C723" s="18"/>
      <c r="E723" s="18"/>
      <c r="F723" s="18"/>
      <c r="G723" s="18"/>
    </row>
    <row r="724" spans="3:7" ht="12.75" x14ac:dyDescent="0.2">
      <c r="C724" s="18"/>
      <c r="E724" s="18"/>
      <c r="F724" s="18"/>
      <c r="G724" s="18"/>
    </row>
    <row r="725" spans="3:7" ht="12.75" x14ac:dyDescent="0.2">
      <c r="C725" s="18"/>
      <c r="E725" s="18"/>
      <c r="F725" s="18"/>
      <c r="G725" s="18"/>
    </row>
    <row r="726" spans="3:7" ht="12.75" x14ac:dyDescent="0.2">
      <c r="C726" s="18"/>
      <c r="E726" s="18"/>
      <c r="F726" s="18"/>
      <c r="G726" s="18"/>
    </row>
    <row r="727" spans="3:7" ht="12.75" x14ac:dyDescent="0.2">
      <c r="C727" s="18"/>
      <c r="E727" s="18"/>
      <c r="F727" s="18"/>
      <c r="G727" s="18"/>
    </row>
    <row r="728" spans="3:7" ht="12.75" x14ac:dyDescent="0.2">
      <c r="C728" s="18"/>
      <c r="E728" s="18"/>
      <c r="F728" s="18"/>
      <c r="G728" s="18"/>
    </row>
    <row r="729" spans="3:7" ht="12.75" x14ac:dyDescent="0.2">
      <c r="C729" s="18"/>
      <c r="E729" s="18"/>
      <c r="F729" s="18"/>
      <c r="G729" s="18"/>
    </row>
    <row r="730" spans="3:7" ht="12.75" x14ac:dyDescent="0.2">
      <c r="C730" s="18"/>
      <c r="E730" s="18"/>
      <c r="F730" s="18"/>
      <c r="G730" s="18"/>
    </row>
    <row r="731" spans="3:7" ht="12.75" x14ac:dyDescent="0.2">
      <c r="C731" s="18"/>
      <c r="E731" s="18"/>
      <c r="F731" s="18"/>
      <c r="G731" s="18"/>
    </row>
    <row r="732" spans="3:7" ht="12.75" x14ac:dyDescent="0.2">
      <c r="C732" s="18"/>
      <c r="E732" s="18"/>
      <c r="F732" s="18"/>
      <c r="G732" s="18"/>
    </row>
    <row r="733" spans="3:7" ht="12.75" x14ac:dyDescent="0.2">
      <c r="C733" s="18"/>
      <c r="E733" s="18"/>
      <c r="F733" s="18"/>
      <c r="G733" s="18"/>
    </row>
    <row r="734" spans="3:7" ht="12.75" x14ac:dyDescent="0.2">
      <c r="C734" s="18"/>
      <c r="E734" s="18"/>
      <c r="F734" s="18"/>
      <c r="G734" s="18"/>
    </row>
    <row r="735" spans="3:7" ht="12.75" x14ac:dyDescent="0.2">
      <c r="C735" s="18"/>
      <c r="E735" s="18"/>
      <c r="F735" s="18"/>
      <c r="G735" s="18"/>
    </row>
    <row r="736" spans="3:7" ht="12.75" x14ac:dyDescent="0.2">
      <c r="C736" s="18"/>
      <c r="E736" s="18"/>
      <c r="F736" s="18"/>
      <c r="G736" s="18"/>
    </row>
    <row r="737" spans="3:7" ht="12.75" x14ac:dyDescent="0.2">
      <c r="C737" s="18"/>
      <c r="E737" s="18"/>
      <c r="F737" s="18"/>
      <c r="G737" s="18"/>
    </row>
    <row r="738" spans="3:7" ht="12.75" x14ac:dyDescent="0.2">
      <c r="C738" s="18"/>
      <c r="E738" s="18"/>
      <c r="F738" s="18"/>
      <c r="G738" s="18"/>
    </row>
    <row r="739" spans="3:7" ht="12.75" x14ac:dyDescent="0.2">
      <c r="C739" s="18"/>
      <c r="E739" s="18"/>
      <c r="F739" s="18"/>
      <c r="G739" s="18"/>
    </row>
    <row r="740" spans="3:7" ht="12.75" x14ac:dyDescent="0.2">
      <c r="C740" s="18"/>
      <c r="E740" s="18"/>
      <c r="F740" s="18"/>
      <c r="G740" s="18"/>
    </row>
    <row r="741" spans="3:7" ht="12.75" x14ac:dyDescent="0.2">
      <c r="C741" s="18"/>
      <c r="E741" s="18"/>
      <c r="F741" s="18"/>
      <c r="G741" s="18"/>
    </row>
    <row r="742" spans="3:7" ht="12.75" x14ac:dyDescent="0.2">
      <c r="C742" s="18"/>
      <c r="E742" s="18"/>
      <c r="F742" s="18"/>
      <c r="G742" s="18"/>
    </row>
    <row r="743" spans="3:7" ht="12.75" x14ac:dyDescent="0.2">
      <c r="C743" s="18"/>
      <c r="E743" s="18"/>
      <c r="F743" s="18"/>
      <c r="G743" s="18"/>
    </row>
    <row r="744" spans="3:7" ht="12.75" x14ac:dyDescent="0.2">
      <c r="C744" s="18"/>
      <c r="E744" s="18"/>
      <c r="F744" s="18"/>
      <c r="G744" s="18"/>
    </row>
    <row r="745" spans="3:7" ht="12.75" x14ac:dyDescent="0.2">
      <c r="C745" s="18"/>
      <c r="E745" s="18"/>
      <c r="F745" s="18"/>
      <c r="G745" s="18"/>
    </row>
    <row r="746" spans="3:7" ht="12.75" x14ac:dyDescent="0.2">
      <c r="C746" s="18"/>
      <c r="E746" s="18"/>
      <c r="F746" s="18"/>
      <c r="G746" s="18"/>
    </row>
    <row r="747" spans="3:7" ht="12.75" x14ac:dyDescent="0.2">
      <c r="C747" s="18"/>
      <c r="E747" s="18"/>
      <c r="F747" s="18"/>
      <c r="G747" s="18"/>
    </row>
    <row r="748" spans="3:7" ht="12.75" x14ac:dyDescent="0.2">
      <c r="C748" s="18"/>
      <c r="E748" s="18"/>
      <c r="F748" s="18"/>
      <c r="G748" s="18"/>
    </row>
    <row r="749" spans="3:7" ht="12.75" x14ac:dyDescent="0.2">
      <c r="C749" s="18"/>
      <c r="E749" s="18"/>
      <c r="F749" s="18"/>
      <c r="G749" s="18"/>
    </row>
    <row r="750" spans="3:7" ht="12.75" x14ac:dyDescent="0.2">
      <c r="C750" s="18"/>
      <c r="E750" s="18"/>
      <c r="F750" s="18"/>
      <c r="G750" s="18"/>
    </row>
    <row r="751" spans="3:7" ht="12.75" x14ac:dyDescent="0.2">
      <c r="C751" s="18"/>
      <c r="E751" s="18"/>
      <c r="F751" s="18"/>
      <c r="G751" s="18"/>
    </row>
    <row r="752" spans="3:7" ht="12.75" x14ac:dyDescent="0.2">
      <c r="C752" s="18"/>
      <c r="E752" s="18"/>
      <c r="F752" s="18"/>
      <c r="G752" s="18"/>
    </row>
    <row r="753" spans="3:7" ht="12.75" x14ac:dyDescent="0.2">
      <c r="C753" s="18"/>
      <c r="E753" s="18"/>
      <c r="F753" s="18"/>
      <c r="G753" s="18"/>
    </row>
    <row r="754" spans="3:7" ht="12.75" x14ac:dyDescent="0.2">
      <c r="C754" s="18"/>
      <c r="E754" s="18"/>
      <c r="F754" s="18"/>
      <c r="G754" s="18"/>
    </row>
    <row r="755" spans="3:7" ht="12.75" x14ac:dyDescent="0.2">
      <c r="C755" s="18"/>
      <c r="E755" s="18"/>
      <c r="F755" s="18"/>
      <c r="G755" s="18"/>
    </row>
    <row r="756" spans="3:7" ht="12.75" x14ac:dyDescent="0.2">
      <c r="C756" s="18"/>
      <c r="E756" s="18"/>
      <c r="F756" s="18"/>
      <c r="G756" s="18"/>
    </row>
    <row r="757" spans="3:7" ht="12.75" x14ac:dyDescent="0.2">
      <c r="C757" s="18"/>
      <c r="E757" s="18"/>
      <c r="F757" s="18"/>
      <c r="G757" s="18"/>
    </row>
    <row r="758" spans="3:7" ht="12.75" x14ac:dyDescent="0.2">
      <c r="C758" s="18"/>
      <c r="E758" s="18"/>
      <c r="F758" s="18"/>
      <c r="G758" s="18"/>
    </row>
    <row r="759" spans="3:7" ht="12.75" x14ac:dyDescent="0.2">
      <c r="C759" s="18"/>
      <c r="E759" s="18"/>
      <c r="F759" s="18"/>
      <c r="G759" s="18"/>
    </row>
    <row r="760" spans="3:7" ht="12.75" x14ac:dyDescent="0.2">
      <c r="C760" s="18"/>
      <c r="E760" s="18"/>
      <c r="F760" s="18"/>
      <c r="G760" s="18"/>
    </row>
    <row r="761" spans="3:7" ht="12.75" x14ac:dyDescent="0.2">
      <c r="C761" s="18"/>
      <c r="E761" s="18"/>
      <c r="F761" s="18"/>
      <c r="G761" s="18"/>
    </row>
    <row r="762" spans="3:7" ht="12.75" x14ac:dyDescent="0.2">
      <c r="C762" s="18"/>
      <c r="E762" s="18"/>
      <c r="F762" s="18"/>
      <c r="G762" s="18"/>
    </row>
    <row r="763" spans="3:7" ht="12.75" x14ac:dyDescent="0.2">
      <c r="C763" s="18"/>
      <c r="E763" s="18"/>
      <c r="F763" s="18"/>
      <c r="G763" s="18"/>
    </row>
    <row r="764" spans="3:7" ht="12.75" x14ac:dyDescent="0.2">
      <c r="C764" s="18"/>
      <c r="E764" s="18"/>
      <c r="F764" s="18"/>
      <c r="G764" s="18"/>
    </row>
    <row r="765" spans="3:7" ht="12.75" x14ac:dyDescent="0.2">
      <c r="C765" s="18"/>
      <c r="E765" s="18"/>
      <c r="F765" s="18"/>
      <c r="G765" s="18"/>
    </row>
    <row r="766" spans="3:7" ht="12.75" x14ac:dyDescent="0.2">
      <c r="C766" s="18"/>
      <c r="E766" s="18"/>
      <c r="F766" s="18"/>
      <c r="G766" s="18"/>
    </row>
    <row r="767" spans="3:7" ht="12.75" x14ac:dyDescent="0.2">
      <c r="C767" s="18"/>
      <c r="E767" s="18"/>
      <c r="F767" s="18"/>
      <c r="G767" s="18"/>
    </row>
    <row r="768" spans="3:7" ht="12.75" x14ac:dyDescent="0.2">
      <c r="C768" s="18"/>
      <c r="E768" s="18"/>
      <c r="F768" s="18"/>
      <c r="G768" s="18"/>
    </row>
    <row r="769" spans="3:7" ht="12.75" x14ac:dyDescent="0.2">
      <c r="C769" s="18"/>
      <c r="E769" s="18"/>
      <c r="F769" s="18"/>
      <c r="G769" s="18"/>
    </row>
    <row r="770" spans="3:7" ht="12.75" x14ac:dyDescent="0.2">
      <c r="C770" s="18"/>
      <c r="E770" s="18"/>
      <c r="F770" s="18"/>
      <c r="G770" s="18"/>
    </row>
    <row r="771" spans="3:7" ht="12.75" x14ac:dyDescent="0.2">
      <c r="C771" s="18"/>
      <c r="E771" s="18"/>
      <c r="F771" s="18"/>
      <c r="G771" s="18"/>
    </row>
    <row r="772" spans="3:7" ht="12.75" x14ac:dyDescent="0.2">
      <c r="C772" s="18"/>
      <c r="E772" s="18"/>
      <c r="F772" s="18"/>
      <c r="G772" s="18"/>
    </row>
    <row r="773" spans="3:7" ht="12.75" x14ac:dyDescent="0.2">
      <c r="C773" s="18"/>
      <c r="E773" s="18"/>
      <c r="F773" s="18"/>
      <c r="G773" s="18"/>
    </row>
    <row r="774" spans="3:7" ht="12.75" x14ac:dyDescent="0.2">
      <c r="C774" s="18"/>
      <c r="E774" s="18"/>
      <c r="F774" s="18"/>
      <c r="G774" s="18"/>
    </row>
    <row r="775" spans="3:7" ht="12.75" x14ac:dyDescent="0.2">
      <c r="C775" s="18"/>
      <c r="E775" s="18"/>
      <c r="F775" s="18"/>
      <c r="G775" s="18"/>
    </row>
    <row r="776" spans="3:7" ht="12.75" x14ac:dyDescent="0.2">
      <c r="C776" s="18"/>
      <c r="E776" s="18"/>
      <c r="F776" s="18"/>
      <c r="G776" s="18"/>
    </row>
    <row r="777" spans="3:7" ht="12.75" x14ac:dyDescent="0.2">
      <c r="C777" s="18"/>
      <c r="E777" s="18"/>
      <c r="F777" s="18"/>
      <c r="G777" s="18"/>
    </row>
    <row r="778" spans="3:7" ht="12.75" x14ac:dyDescent="0.2">
      <c r="C778" s="18"/>
      <c r="E778" s="18"/>
      <c r="F778" s="18"/>
      <c r="G778" s="18"/>
    </row>
    <row r="779" spans="3:7" ht="12.75" x14ac:dyDescent="0.2">
      <c r="C779" s="18"/>
      <c r="E779" s="18"/>
      <c r="F779" s="18"/>
      <c r="G779" s="18"/>
    </row>
    <row r="780" spans="3:7" ht="12.75" x14ac:dyDescent="0.2">
      <c r="C780" s="18"/>
      <c r="E780" s="18"/>
      <c r="F780" s="18"/>
      <c r="G780" s="18"/>
    </row>
    <row r="781" spans="3:7" ht="12.75" x14ac:dyDescent="0.2">
      <c r="C781" s="18"/>
      <c r="E781" s="18"/>
      <c r="F781" s="18"/>
      <c r="G781" s="18"/>
    </row>
    <row r="782" spans="3:7" ht="12.75" x14ac:dyDescent="0.2">
      <c r="C782" s="18"/>
      <c r="E782" s="18"/>
      <c r="F782" s="18"/>
      <c r="G782" s="18"/>
    </row>
    <row r="783" spans="3:7" ht="12.75" x14ac:dyDescent="0.2">
      <c r="C783" s="18"/>
      <c r="E783" s="18"/>
      <c r="F783" s="18"/>
      <c r="G783" s="18"/>
    </row>
    <row r="784" spans="3:7" ht="12.75" x14ac:dyDescent="0.2">
      <c r="C784" s="18"/>
      <c r="E784" s="18"/>
      <c r="F784" s="18"/>
      <c r="G784" s="18"/>
    </row>
    <row r="785" spans="3:7" ht="12.75" x14ac:dyDescent="0.2">
      <c r="C785" s="18"/>
      <c r="E785" s="18"/>
      <c r="F785" s="18"/>
      <c r="G785" s="18"/>
    </row>
    <row r="786" spans="3:7" ht="12.75" x14ac:dyDescent="0.2">
      <c r="C786" s="18"/>
      <c r="E786" s="18"/>
      <c r="F786" s="18"/>
      <c r="G786" s="18"/>
    </row>
    <row r="787" spans="3:7" ht="12.75" x14ac:dyDescent="0.2">
      <c r="C787" s="18"/>
      <c r="E787" s="18"/>
      <c r="F787" s="18"/>
      <c r="G787" s="18"/>
    </row>
    <row r="788" spans="3:7" ht="12.75" x14ac:dyDescent="0.2">
      <c r="C788" s="18"/>
      <c r="E788" s="18"/>
      <c r="F788" s="18"/>
      <c r="G788" s="18"/>
    </row>
    <row r="789" spans="3:7" ht="12.75" x14ac:dyDescent="0.2">
      <c r="C789" s="18"/>
      <c r="E789" s="18"/>
      <c r="F789" s="18"/>
      <c r="G789" s="18"/>
    </row>
    <row r="790" spans="3:7" ht="12.75" x14ac:dyDescent="0.2">
      <c r="C790" s="18"/>
      <c r="E790" s="18"/>
      <c r="F790" s="18"/>
      <c r="G790" s="18"/>
    </row>
    <row r="791" spans="3:7" ht="12.75" x14ac:dyDescent="0.2">
      <c r="C791" s="18"/>
      <c r="E791" s="18"/>
      <c r="F791" s="18"/>
      <c r="G791" s="18"/>
    </row>
    <row r="792" spans="3:7" ht="12.75" x14ac:dyDescent="0.2">
      <c r="C792" s="18"/>
      <c r="E792" s="18"/>
      <c r="F792" s="18"/>
      <c r="G792" s="18"/>
    </row>
    <row r="793" spans="3:7" ht="12.75" x14ac:dyDescent="0.2">
      <c r="C793" s="18"/>
      <c r="E793" s="18"/>
      <c r="F793" s="18"/>
      <c r="G793" s="18"/>
    </row>
    <row r="794" spans="3:7" ht="12.75" x14ac:dyDescent="0.2">
      <c r="C794" s="18"/>
      <c r="E794" s="18"/>
      <c r="F794" s="18"/>
      <c r="G794" s="18"/>
    </row>
    <row r="795" spans="3:7" ht="12.75" x14ac:dyDescent="0.2">
      <c r="C795" s="18"/>
      <c r="E795" s="18"/>
      <c r="F795" s="18"/>
      <c r="G795" s="18"/>
    </row>
    <row r="796" spans="3:7" ht="12.75" x14ac:dyDescent="0.2">
      <c r="C796" s="18"/>
      <c r="E796" s="18"/>
      <c r="F796" s="18"/>
      <c r="G796" s="18"/>
    </row>
    <row r="797" spans="3:7" ht="12.75" x14ac:dyDescent="0.2">
      <c r="C797" s="18"/>
      <c r="E797" s="18"/>
      <c r="F797" s="18"/>
      <c r="G797" s="18"/>
    </row>
    <row r="798" spans="3:7" ht="12.75" x14ac:dyDescent="0.2">
      <c r="C798" s="18"/>
      <c r="E798" s="18"/>
      <c r="F798" s="18"/>
      <c r="G798" s="18"/>
    </row>
    <row r="799" spans="3:7" ht="12.75" x14ac:dyDescent="0.2">
      <c r="C799" s="18"/>
      <c r="E799" s="18"/>
      <c r="F799" s="18"/>
      <c r="G799" s="18"/>
    </row>
    <row r="800" spans="3:7" ht="12.75" x14ac:dyDescent="0.2">
      <c r="C800" s="18"/>
      <c r="E800" s="18"/>
      <c r="F800" s="18"/>
      <c r="G800" s="18"/>
    </row>
    <row r="801" spans="3:7" ht="12.75" x14ac:dyDescent="0.2">
      <c r="C801" s="18"/>
      <c r="E801" s="18"/>
      <c r="F801" s="18"/>
      <c r="G801" s="18"/>
    </row>
    <row r="802" spans="3:7" ht="12.75" x14ac:dyDescent="0.2">
      <c r="C802" s="18"/>
      <c r="E802" s="18"/>
      <c r="F802" s="18"/>
      <c r="G802" s="18"/>
    </row>
    <row r="803" spans="3:7" ht="12.75" x14ac:dyDescent="0.2">
      <c r="C803" s="18"/>
      <c r="E803" s="18"/>
      <c r="F803" s="18"/>
      <c r="G803" s="18"/>
    </row>
    <row r="804" spans="3:7" ht="12.75" x14ac:dyDescent="0.2">
      <c r="C804" s="18"/>
      <c r="E804" s="18"/>
      <c r="F804" s="18"/>
      <c r="G804" s="18"/>
    </row>
    <row r="805" spans="3:7" ht="12.75" x14ac:dyDescent="0.2">
      <c r="C805" s="18"/>
      <c r="E805" s="18"/>
      <c r="F805" s="18"/>
      <c r="G805" s="18"/>
    </row>
    <row r="806" spans="3:7" ht="12.75" x14ac:dyDescent="0.2">
      <c r="C806" s="18"/>
      <c r="E806" s="18"/>
      <c r="F806" s="18"/>
      <c r="G806" s="18"/>
    </row>
    <row r="807" spans="3:7" ht="12.75" x14ac:dyDescent="0.2">
      <c r="C807" s="18"/>
      <c r="E807" s="18"/>
      <c r="F807" s="18"/>
      <c r="G807" s="18"/>
    </row>
    <row r="808" spans="3:7" ht="12.75" x14ac:dyDescent="0.2">
      <c r="C808" s="18"/>
      <c r="E808" s="18"/>
      <c r="F808" s="18"/>
      <c r="G808" s="18"/>
    </row>
    <row r="809" spans="3:7" ht="12.75" x14ac:dyDescent="0.2">
      <c r="C809" s="18"/>
      <c r="E809" s="18"/>
      <c r="F809" s="18"/>
      <c r="G809" s="18"/>
    </row>
    <row r="810" spans="3:7" ht="12.75" x14ac:dyDescent="0.2">
      <c r="C810" s="18"/>
      <c r="E810" s="18"/>
      <c r="F810" s="18"/>
      <c r="G810" s="18"/>
    </row>
    <row r="811" spans="3:7" ht="12.75" x14ac:dyDescent="0.2">
      <c r="C811" s="18"/>
      <c r="E811" s="18"/>
      <c r="F811" s="18"/>
      <c r="G811" s="18"/>
    </row>
    <row r="812" spans="3:7" ht="12.75" x14ac:dyDescent="0.2">
      <c r="C812" s="18"/>
      <c r="E812" s="18"/>
      <c r="F812" s="18"/>
      <c r="G812" s="18"/>
    </row>
    <row r="813" spans="3:7" ht="12.75" x14ac:dyDescent="0.2">
      <c r="C813" s="18"/>
      <c r="E813" s="18"/>
      <c r="F813" s="18"/>
      <c r="G813" s="18"/>
    </row>
    <row r="814" spans="3:7" ht="12.75" x14ac:dyDescent="0.2">
      <c r="C814" s="18"/>
      <c r="E814" s="18"/>
      <c r="F814" s="18"/>
      <c r="G814" s="18"/>
    </row>
    <row r="815" spans="3:7" ht="12.75" x14ac:dyDescent="0.2">
      <c r="C815" s="18"/>
      <c r="E815" s="18"/>
      <c r="F815" s="18"/>
      <c r="G815" s="18"/>
    </row>
    <row r="816" spans="3:7" ht="12.75" x14ac:dyDescent="0.2">
      <c r="C816" s="18"/>
      <c r="E816" s="18"/>
      <c r="F816" s="18"/>
      <c r="G816" s="18"/>
    </row>
    <row r="817" spans="3:7" ht="12.75" x14ac:dyDescent="0.2">
      <c r="C817" s="18"/>
      <c r="E817" s="18"/>
      <c r="F817" s="18"/>
      <c r="G817" s="18"/>
    </row>
    <row r="818" spans="3:7" ht="12.75" x14ac:dyDescent="0.2">
      <c r="C818" s="18"/>
      <c r="E818" s="18"/>
      <c r="F818" s="18"/>
      <c r="G818" s="18"/>
    </row>
    <row r="819" spans="3:7" ht="12.75" x14ac:dyDescent="0.2">
      <c r="C819" s="18"/>
      <c r="E819" s="18"/>
      <c r="F819" s="18"/>
      <c r="G819" s="18"/>
    </row>
    <row r="820" spans="3:7" ht="12.75" x14ac:dyDescent="0.2">
      <c r="C820" s="18"/>
      <c r="E820" s="18"/>
      <c r="F820" s="18"/>
      <c r="G820" s="18"/>
    </row>
    <row r="821" spans="3:7" ht="12.75" x14ac:dyDescent="0.2">
      <c r="C821" s="18"/>
      <c r="E821" s="18"/>
      <c r="F821" s="18"/>
      <c r="G821" s="18"/>
    </row>
    <row r="822" spans="3:7" ht="12.75" x14ac:dyDescent="0.2">
      <c r="C822" s="18"/>
      <c r="E822" s="18"/>
      <c r="F822" s="18"/>
      <c r="G822" s="18"/>
    </row>
    <row r="823" spans="3:7" ht="12.75" x14ac:dyDescent="0.2">
      <c r="C823" s="18"/>
      <c r="E823" s="18"/>
      <c r="F823" s="18"/>
      <c r="G823" s="18"/>
    </row>
    <row r="824" spans="3:7" ht="12.75" x14ac:dyDescent="0.2">
      <c r="C824" s="18"/>
      <c r="E824" s="18"/>
      <c r="F824" s="18"/>
      <c r="G824" s="18"/>
    </row>
    <row r="825" spans="3:7" ht="12.75" x14ac:dyDescent="0.2">
      <c r="C825" s="18"/>
      <c r="E825" s="18"/>
      <c r="F825" s="18"/>
      <c r="G825" s="18"/>
    </row>
    <row r="826" spans="3:7" ht="12.75" x14ac:dyDescent="0.2">
      <c r="C826" s="18"/>
      <c r="E826" s="18"/>
      <c r="F826" s="18"/>
      <c r="G826" s="18"/>
    </row>
    <row r="827" spans="3:7" ht="12.75" x14ac:dyDescent="0.2">
      <c r="C827" s="18"/>
      <c r="E827" s="18"/>
      <c r="F827" s="18"/>
      <c r="G827" s="18"/>
    </row>
    <row r="828" spans="3:7" ht="12.75" x14ac:dyDescent="0.2">
      <c r="C828" s="18"/>
      <c r="E828" s="18"/>
      <c r="F828" s="18"/>
      <c r="G828" s="18"/>
    </row>
    <row r="829" spans="3:7" ht="12.75" x14ac:dyDescent="0.2">
      <c r="C829" s="18"/>
      <c r="E829" s="18"/>
      <c r="F829" s="18"/>
      <c r="G829" s="18"/>
    </row>
    <row r="830" spans="3:7" ht="12.75" x14ac:dyDescent="0.2">
      <c r="C830" s="18"/>
      <c r="E830" s="18"/>
      <c r="F830" s="18"/>
      <c r="G830" s="18"/>
    </row>
    <row r="831" spans="3:7" ht="12.75" x14ac:dyDescent="0.2">
      <c r="C831" s="18"/>
      <c r="E831" s="18"/>
      <c r="F831" s="18"/>
      <c r="G831" s="18"/>
    </row>
    <row r="832" spans="3:7" ht="12.75" x14ac:dyDescent="0.2">
      <c r="C832" s="18"/>
      <c r="E832" s="18"/>
      <c r="F832" s="18"/>
      <c r="G832" s="18"/>
    </row>
    <row r="833" spans="3:7" ht="12.75" x14ac:dyDescent="0.2">
      <c r="C833" s="18"/>
      <c r="E833" s="18"/>
      <c r="F833" s="18"/>
      <c r="G833" s="18"/>
    </row>
    <row r="834" spans="3:7" ht="12.75" x14ac:dyDescent="0.2">
      <c r="C834" s="18"/>
      <c r="E834" s="18"/>
      <c r="F834" s="18"/>
      <c r="G834" s="18"/>
    </row>
    <row r="835" spans="3:7" ht="12.75" x14ac:dyDescent="0.2">
      <c r="C835" s="18"/>
      <c r="E835" s="18"/>
      <c r="F835" s="18"/>
      <c r="G835" s="18"/>
    </row>
    <row r="836" spans="3:7" ht="12.75" x14ac:dyDescent="0.2">
      <c r="C836" s="18"/>
      <c r="E836" s="18"/>
      <c r="F836" s="18"/>
      <c r="G836" s="18"/>
    </row>
    <row r="837" spans="3:7" ht="12.75" x14ac:dyDescent="0.2">
      <c r="C837" s="18"/>
      <c r="E837" s="18"/>
      <c r="F837" s="18"/>
      <c r="G837" s="18"/>
    </row>
    <row r="838" spans="3:7" ht="12.75" x14ac:dyDescent="0.2">
      <c r="C838" s="18"/>
      <c r="E838" s="18"/>
      <c r="F838" s="18"/>
      <c r="G838" s="18"/>
    </row>
    <row r="839" spans="3:7" ht="12.75" x14ac:dyDescent="0.2">
      <c r="C839" s="18"/>
      <c r="E839" s="18"/>
      <c r="F839" s="18"/>
      <c r="G839" s="18"/>
    </row>
    <row r="840" spans="3:7" ht="12.75" x14ac:dyDescent="0.2">
      <c r="C840" s="18"/>
      <c r="E840" s="18"/>
      <c r="F840" s="18"/>
      <c r="G840" s="18"/>
    </row>
    <row r="841" spans="3:7" ht="12.75" x14ac:dyDescent="0.2">
      <c r="C841" s="18"/>
      <c r="E841" s="18"/>
      <c r="F841" s="18"/>
      <c r="G841" s="18"/>
    </row>
    <row r="842" spans="3:7" ht="12.75" x14ac:dyDescent="0.2">
      <c r="C842" s="18"/>
      <c r="E842" s="18"/>
      <c r="F842" s="18"/>
      <c r="G842" s="18"/>
    </row>
    <row r="843" spans="3:7" ht="12.75" x14ac:dyDescent="0.2">
      <c r="C843" s="18"/>
      <c r="E843" s="18"/>
      <c r="F843" s="18"/>
      <c r="G843" s="18"/>
    </row>
    <row r="844" spans="3:7" ht="12.75" x14ac:dyDescent="0.2">
      <c r="C844" s="18"/>
      <c r="E844" s="18"/>
      <c r="F844" s="18"/>
      <c r="G844" s="18"/>
    </row>
    <row r="845" spans="3:7" ht="12.75" x14ac:dyDescent="0.2">
      <c r="C845" s="18"/>
      <c r="E845" s="18"/>
      <c r="F845" s="18"/>
      <c r="G845" s="18"/>
    </row>
    <row r="846" spans="3:7" ht="12.75" x14ac:dyDescent="0.2">
      <c r="C846" s="18"/>
      <c r="E846" s="18"/>
      <c r="F846" s="18"/>
      <c r="G846" s="18"/>
    </row>
    <row r="847" spans="3:7" ht="12.75" x14ac:dyDescent="0.2">
      <c r="C847" s="18"/>
      <c r="E847" s="18"/>
      <c r="F847" s="18"/>
      <c r="G847" s="18"/>
    </row>
    <row r="848" spans="3:7" ht="12.75" x14ac:dyDescent="0.2">
      <c r="C848" s="18"/>
      <c r="E848" s="18"/>
      <c r="F848" s="18"/>
      <c r="G848" s="18"/>
    </row>
    <row r="849" spans="3:7" ht="12.75" x14ac:dyDescent="0.2">
      <c r="C849" s="18"/>
      <c r="E849" s="18"/>
      <c r="F849" s="18"/>
      <c r="G849" s="18"/>
    </row>
    <row r="850" spans="3:7" ht="12.75" x14ac:dyDescent="0.2">
      <c r="C850" s="18"/>
      <c r="E850" s="18"/>
      <c r="F850" s="18"/>
      <c r="G850" s="18"/>
    </row>
    <row r="851" spans="3:7" ht="12.75" x14ac:dyDescent="0.2">
      <c r="C851" s="18"/>
      <c r="E851" s="18"/>
      <c r="F851" s="18"/>
      <c r="G851" s="18"/>
    </row>
    <row r="852" spans="3:7" ht="12.75" x14ac:dyDescent="0.2">
      <c r="C852" s="18"/>
      <c r="E852" s="18"/>
      <c r="F852" s="18"/>
      <c r="G852" s="18"/>
    </row>
    <row r="853" spans="3:7" ht="12.75" x14ac:dyDescent="0.2">
      <c r="C853" s="18"/>
      <c r="E853" s="18"/>
      <c r="F853" s="18"/>
      <c r="G853" s="18"/>
    </row>
    <row r="854" spans="3:7" ht="12.75" x14ac:dyDescent="0.2">
      <c r="C854" s="18"/>
      <c r="E854" s="18"/>
      <c r="F854" s="18"/>
      <c r="G854" s="18"/>
    </row>
    <row r="855" spans="3:7" ht="12.75" x14ac:dyDescent="0.2">
      <c r="C855" s="18"/>
      <c r="E855" s="18"/>
      <c r="F855" s="18"/>
      <c r="G855" s="18"/>
    </row>
    <row r="856" spans="3:7" ht="12.75" x14ac:dyDescent="0.2">
      <c r="C856" s="18"/>
      <c r="E856" s="18"/>
      <c r="F856" s="18"/>
      <c r="G856" s="18"/>
    </row>
    <row r="857" spans="3:7" ht="12.75" x14ac:dyDescent="0.2">
      <c r="C857" s="18"/>
      <c r="E857" s="18"/>
      <c r="F857" s="18"/>
      <c r="G857" s="18"/>
    </row>
    <row r="858" spans="3:7" ht="12.75" x14ac:dyDescent="0.2">
      <c r="C858" s="18"/>
      <c r="E858" s="18"/>
      <c r="F858" s="18"/>
      <c r="G858" s="18"/>
    </row>
    <row r="859" spans="3:7" ht="12.75" x14ac:dyDescent="0.2">
      <c r="C859" s="18"/>
      <c r="E859" s="18"/>
      <c r="F859" s="18"/>
      <c r="G859" s="18"/>
    </row>
    <row r="860" spans="3:7" ht="12.75" x14ac:dyDescent="0.2">
      <c r="C860" s="18"/>
      <c r="E860" s="18"/>
      <c r="F860" s="18"/>
      <c r="G860" s="18"/>
    </row>
    <row r="861" spans="3:7" ht="12.75" x14ac:dyDescent="0.2">
      <c r="C861" s="18"/>
      <c r="E861" s="18"/>
      <c r="F861" s="18"/>
      <c r="G861" s="18"/>
    </row>
    <row r="862" spans="3:7" ht="12.75" x14ac:dyDescent="0.2">
      <c r="C862" s="18"/>
      <c r="E862" s="18"/>
      <c r="F862" s="18"/>
      <c r="G862" s="18"/>
    </row>
    <row r="863" spans="3:7" ht="12.75" x14ac:dyDescent="0.2">
      <c r="C863" s="18"/>
      <c r="E863" s="18"/>
      <c r="F863" s="18"/>
      <c r="G863" s="18"/>
    </row>
    <row r="864" spans="3:7" ht="12.75" x14ac:dyDescent="0.2">
      <c r="C864" s="18"/>
      <c r="E864" s="18"/>
      <c r="F864" s="18"/>
      <c r="G864" s="18"/>
    </row>
    <row r="865" spans="3:7" ht="12.75" x14ac:dyDescent="0.2">
      <c r="C865" s="18"/>
      <c r="E865" s="18"/>
      <c r="F865" s="18"/>
      <c r="G865" s="18"/>
    </row>
    <row r="866" spans="3:7" ht="12.75" x14ac:dyDescent="0.2">
      <c r="C866" s="18"/>
      <c r="E866" s="18"/>
      <c r="F866" s="18"/>
      <c r="G866" s="18"/>
    </row>
    <row r="867" spans="3:7" ht="12.75" x14ac:dyDescent="0.2">
      <c r="C867" s="18"/>
      <c r="E867" s="18"/>
      <c r="F867" s="18"/>
      <c r="G867" s="18"/>
    </row>
    <row r="868" spans="3:7" ht="12.75" x14ac:dyDescent="0.2">
      <c r="C868" s="18"/>
      <c r="E868" s="18"/>
      <c r="F868" s="18"/>
      <c r="G868" s="18"/>
    </row>
    <row r="869" spans="3:7" ht="12.75" x14ac:dyDescent="0.2">
      <c r="C869" s="18"/>
      <c r="E869" s="18"/>
      <c r="F869" s="18"/>
      <c r="G869" s="18"/>
    </row>
    <row r="870" spans="3:7" ht="12.75" x14ac:dyDescent="0.2">
      <c r="C870" s="18"/>
      <c r="E870" s="18"/>
      <c r="F870" s="18"/>
      <c r="G870" s="18"/>
    </row>
    <row r="871" spans="3:7" ht="12.75" x14ac:dyDescent="0.2">
      <c r="C871" s="18"/>
      <c r="E871" s="18"/>
      <c r="F871" s="18"/>
      <c r="G871" s="18"/>
    </row>
    <row r="872" spans="3:7" ht="12.75" x14ac:dyDescent="0.2">
      <c r="C872" s="18"/>
      <c r="E872" s="18"/>
      <c r="F872" s="18"/>
      <c r="G872" s="18"/>
    </row>
    <row r="873" spans="3:7" ht="12.75" x14ac:dyDescent="0.2">
      <c r="C873" s="18"/>
      <c r="E873" s="18"/>
      <c r="F873" s="18"/>
      <c r="G873" s="18"/>
    </row>
    <row r="874" spans="3:7" ht="12.75" x14ac:dyDescent="0.2">
      <c r="C874" s="18"/>
      <c r="E874" s="18"/>
      <c r="F874" s="18"/>
      <c r="G874" s="18"/>
    </row>
    <row r="875" spans="3:7" ht="12.75" x14ac:dyDescent="0.2">
      <c r="C875" s="18"/>
      <c r="E875" s="18"/>
      <c r="F875" s="18"/>
      <c r="G875" s="18"/>
    </row>
    <row r="876" spans="3:7" ht="12.75" x14ac:dyDescent="0.2">
      <c r="C876" s="18"/>
      <c r="E876" s="18"/>
      <c r="F876" s="18"/>
      <c r="G876" s="18"/>
    </row>
    <row r="877" spans="3:7" ht="12.75" x14ac:dyDescent="0.2">
      <c r="C877" s="18"/>
      <c r="E877" s="18"/>
      <c r="F877" s="18"/>
      <c r="G877" s="18"/>
    </row>
    <row r="878" spans="3:7" ht="12.75" x14ac:dyDescent="0.2">
      <c r="C878" s="18"/>
      <c r="E878" s="18"/>
      <c r="F878" s="18"/>
      <c r="G878" s="18"/>
    </row>
    <row r="879" spans="3:7" ht="12.75" x14ac:dyDescent="0.2">
      <c r="C879" s="18"/>
      <c r="E879" s="18"/>
      <c r="F879" s="18"/>
      <c r="G879" s="18"/>
    </row>
    <row r="880" spans="3:7" ht="12.75" x14ac:dyDescent="0.2">
      <c r="C880" s="18"/>
      <c r="E880" s="18"/>
      <c r="F880" s="18"/>
      <c r="G880" s="18"/>
    </row>
    <row r="881" spans="3:7" ht="12.75" x14ac:dyDescent="0.2">
      <c r="C881" s="18"/>
      <c r="E881" s="18"/>
      <c r="F881" s="18"/>
      <c r="G881" s="18"/>
    </row>
    <row r="882" spans="3:7" ht="12.75" x14ac:dyDescent="0.2">
      <c r="C882" s="18"/>
      <c r="E882" s="18"/>
      <c r="F882" s="18"/>
      <c r="G882" s="18"/>
    </row>
    <row r="883" spans="3:7" ht="12.75" x14ac:dyDescent="0.2">
      <c r="C883" s="18"/>
      <c r="E883" s="18"/>
      <c r="F883" s="18"/>
      <c r="G883" s="18"/>
    </row>
    <row r="884" spans="3:7" ht="12.75" x14ac:dyDescent="0.2">
      <c r="C884" s="18"/>
      <c r="E884" s="18"/>
      <c r="F884" s="18"/>
      <c r="G884" s="18"/>
    </row>
    <row r="885" spans="3:7" ht="12.75" x14ac:dyDescent="0.2">
      <c r="C885" s="18"/>
      <c r="E885" s="18"/>
      <c r="F885" s="18"/>
      <c r="G885" s="18"/>
    </row>
    <row r="886" spans="3:7" ht="12.75" x14ac:dyDescent="0.2">
      <c r="C886" s="18"/>
      <c r="E886" s="18"/>
      <c r="F886" s="18"/>
      <c r="G886" s="18"/>
    </row>
    <row r="887" spans="3:7" ht="12.75" x14ac:dyDescent="0.2">
      <c r="C887" s="18"/>
      <c r="E887" s="18"/>
      <c r="F887" s="18"/>
      <c r="G887" s="18"/>
    </row>
    <row r="888" spans="3:7" ht="12.75" x14ac:dyDescent="0.2">
      <c r="C888" s="18"/>
      <c r="E888" s="18"/>
      <c r="F888" s="18"/>
      <c r="G888" s="18"/>
    </row>
    <row r="889" spans="3:7" ht="12.75" x14ac:dyDescent="0.2">
      <c r="C889" s="18"/>
      <c r="E889" s="18"/>
      <c r="F889" s="18"/>
      <c r="G889" s="18"/>
    </row>
    <row r="890" spans="3:7" ht="12.75" x14ac:dyDescent="0.2">
      <c r="C890" s="18"/>
      <c r="E890" s="18"/>
      <c r="F890" s="18"/>
      <c r="G890" s="18"/>
    </row>
    <row r="891" spans="3:7" ht="12.75" x14ac:dyDescent="0.2">
      <c r="C891" s="18"/>
      <c r="E891" s="18"/>
      <c r="F891" s="18"/>
      <c r="G891" s="18"/>
    </row>
    <row r="892" spans="3:7" ht="12.75" x14ac:dyDescent="0.2">
      <c r="C892" s="18"/>
      <c r="E892" s="18"/>
      <c r="F892" s="18"/>
      <c r="G892" s="18"/>
    </row>
    <row r="893" spans="3:7" ht="12.75" x14ac:dyDescent="0.2">
      <c r="C893" s="18"/>
      <c r="E893" s="18"/>
      <c r="F893" s="18"/>
      <c r="G893" s="18"/>
    </row>
    <row r="894" spans="3:7" ht="12.75" x14ac:dyDescent="0.2">
      <c r="C894" s="18"/>
      <c r="E894" s="18"/>
      <c r="F894" s="18"/>
      <c r="G894" s="18"/>
    </row>
    <row r="895" spans="3:7" ht="12.75" x14ac:dyDescent="0.2">
      <c r="C895" s="18"/>
      <c r="E895" s="18"/>
      <c r="F895" s="18"/>
      <c r="G895" s="18"/>
    </row>
    <row r="896" spans="3:7" ht="12.75" x14ac:dyDescent="0.2">
      <c r="C896" s="18"/>
      <c r="E896" s="18"/>
      <c r="F896" s="18"/>
      <c r="G896" s="18"/>
    </row>
    <row r="897" spans="3:7" ht="12.75" x14ac:dyDescent="0.2">
      <c r="C897" s="18"/>
      <c r="E897" s="18"/>
      <c r="F897" s="18"/>
      <c r="G897" s="18"/>
    </row>
    <row r="898" spans="3:7" ht="12.75" x14ac:dyDescent="0.2">
      <c r="C898" s="18"/>
      <c r="E898" s="18"/>
      <c r="F898" s="18"/>
      <c r="G898" s="18"/>
    </row>
    <row r="899" spans="3:7" ht="12.75" x14ac:dyDescent="0.2">
      <c r="C899" s="18"/>
      <c r="E899" s="18"/>
      <c r="F899" s="18"/>
      <c r="G899" s="18"/>
    </row>
    <row r="900" spans="3:7" ht="12.75" x14ac:dyDescent="0.2">
      <c r="C900" s="18"/>
      <c r="E900" s="18"/>
      <c r="F900" s="18"/>
      <c r="G900" s="18"/>
    </row>
    <row r="901" spans="3:7" ht="12.75" x14ac:dyDescent="0.2">
      <c r="C901" s="18"/>
      <c r="E901" s="18"/>
      <c r="F901" s="18"/>
      <c r="G901" s="18"/>
    </row>
    <row r="902" spans="3:7" ht="12.75" x14ac:dyDescent="0.2">
      <c r="C902" s="18"/>
      <c r="E902" s="18"/>
      <c r="F902" s="18"/>
      <c r="G902" s="18"/>
    </row>
    <row r="903" spans="3:7" ht="12.75" x14ac:dyDescent="0.2">
      <c r="C903" s="18"/>
      <c r="E903" s="18"/>
      <c r="F903" s="18"/>
      <c r="G903" s="18"/>
    </row>
    <row r="904" spans="3:7" ht="12.75" x14ac:dyDescent="0.2">
      <c r="C904" s="18"/>
      <c r="E904" s="18"/>
      <c r="F904" s="18"/>
      <c r="G904" s="18"/>
    </row>
    <row r="905" spans="3:7" ht="12.75" x14ac:dyDescent="0.2">
      <c r="C905" s="18"/>
      <c r="E905" s="18"/>
      <c r="F905" s="18"/>
      <c r="G905" s="18"/>
    </row>
    <row r="906" spans="3:7" ht="12.75" x14ac:dyDescent="0.2">
      <c r="C906" s="18"/>
      <c r="E906" s="18"/>
      <c r="F906" s="18"/>
      <c r="G906" s="18"/>
    </row>
    <row r="907" spans="3:7" ht="12.75" x14ac:dyDescent="0.2">
      <c r="C907" s="18"/>
      <c r="E907" s="18"/>
      <c r="F907" s="18"/>
      <c r="G907" s="18"/>
    </row>
    <row r="908" spans="3:7" ht="12.75" x14ac:dyDescent="0.2">
      <c r="C908" s="18"/>
      <c r="E908" s="18"/>
      <c r="F908" s="18"/>
      <c r="G908" s="18"/>
    </row>
    <row r="909" spans="3:7" ht="12.75" x14ac:dyDescent="0.2">
      <c r="C909" s="18"/>
      <c r="E909" s="18"/>
      <c r="F909" s="18"/>
      <c r="G909" s="18"/>
    </row>
    <row r="910" spans="3:7" ht="12.75" x14ac:dyDescent="0.2">
      <c r="C910" s="18"/>
      <c r="E910" s="18"/>
      <c r="F910" s="18"/>
      <c r="G910" s="18"/>
    </row>
    <row r="911" spans="3:7" ht="12.75" x14ac:dyDescent="0.2">
      <c r="C911" s="18"/>
      <c r="E911" s="18"/>
      <c r="F911" s="18"/>
      <c r="G911" s="18"/>
    </row>
    <row r="912" spans="3:7" ht="12.75" x14ac:dyDescent="0.2">
      <c r="C912" s="18"/>
      <c r="E912" s="18"/>
      <c r="F912" s="18"/>
      <c r="G912" s="18"/>
    </row>
    <row r="913" spans="3:7" ht="12.75" x14ac:dyDescent="0.2">
      <c r="C913" s="18"/>
      <c r="E913" s="18"/>
      <c r="F913" s="18"/>
      <c r="G913" s="18"/>
    </row>
    <row r="914" spans="3:7" ht="12.75" x14ac:dyDescent="0.2">
      <c r="C914" s="18"/>
      <c r="E914" s="18"/>
      <c r="F914" s="18"/>
      <c r="G914" s="18"/>
    </row>
    <row r="915" spans="3:7" ht="12.75" x14ac:dyDescent="0.2">
      <c r="C915" s="18"/>
      <c r="E915" s="18"/>
      <c r="F915" s="18"/>
      <c r="G915" s="18"/>
    </row>
    <row r="916" spans="3:7" ht="12.75" x14ac:dyDescent="0.2">
      <c r="C916" s="18"/>
      <c r="E916" s="18"/>
      <c r="F916" s="18"/>
      <c r="G916" s="18"/>
    </row>
    <row r="917" spans="3:7" ht="12.75" x14ac:dyDescent="0.2">
      <c r="C917" s="18"/>
      <c r="E917" s="18"/>
      <c r="F917" s="18"/>
      <c r="G917" s="18"/>
    </row>
    <row r="918" spans="3:7" ht="12.75" x14ac:dyDescent="0.2">
      <c r="C918" s="18"/>
      <c r="E918" s="18"/>
      <c r="F918" s="18"/>
      <c r="G918" s="18"/>
    </row>
    <row r="919" spans="3:7" ht="12.75" x14ac:dyDescent="0.2">
      <c r="C919" s="18"/>
      <c r="E919" s="18"/>
      <c r="F919" s="18"/>
      <c r="G919" s="18"/>
    </row>
    <row r="920" spans="3:7" ht="12.75" x14ac:dyDescent="0.2">
      <c r="C920" s="18"/>
      <c r="E920" s="18"/>
      <c r="F920" s="18"/>
      <c r="G920" s="18"/>
    </row>
    <row r="921" spans="3:7" ht="12.75" x14ac:dyDescent="0.2">
      <c r="C921" s="18"/>
      <c r="E921" s="18"/>
      <c r="F921" s="18"/>
      <c r="G921" s="18"/>
    </row>
    <row r="922" spans="3:7" ht="12.75" x14ac:dyDescent="0.2">
      <c r="C922" s="18"/>
      <c r="E922" s="18"/>
      <c r="F922" s="18"/>
      <c r="G922" s="18"/>
    </row>
    <row r="923" spans="3:7" ht="12.75" x14ac:dyDescent="0.2">
      <c r="C923" s="18"/>
      <c r="E923" s="18"/>
      <c r="F923" s="18"/>
      <c r="G923" s="18"/>
    </row>
    <row r="924" spans="3:7" ht="12.75" x14ac:dyDescent="0.2">
      <c r="C924" s="18"/>
      <c r="E924" s="18"/>
      <c r="F924" s="18"/>
      <c r="G924" s="18"/>
    </row>
    <row r="925" spans="3:7" ht="12.75" x14ac:dyDescent="0.2">
      <c r="C925" s="18"/>
      <c r="E925" s="18"/>
      <c r="F925" s="18"/>
      <c r="G925" s="18"/>
    </row>
    <row r="926" spans="3:7" ht="12.75" x14ac:dyDescent="0.2">
      <c r="C926" s="18"/>
      <c r="E926" s="18"/>
      <c r="F926" s="18"/>
      <c r="G926" s="18"/>
    </row>
    <row r="927" spans="3:7" ht="12.75" x14ac:dyDescent="0.2">
      <c r="C927" s="18"/>
      <c r="E927" s="18"/>
      <c r="F927" s="18"/>
      <c r="G927" s="18"/>
    </row>
    <row r="928" spans="3:7" ht="12.75" x14ac:dyDescent="0.2">
      <c r="C928" s="18"/>
      <c r="E928" s="18"/>
      <c r="F928" s="18"/>
      <c r="G928" s="18"/>
    </row>
    <row r="929" spans="3:7" ht="12.75" x14ac:dyDescent="0.2">
      <c r="C929" s="18"/>
      <c r="E929" s="18"/>
      <c r="F929" s="18"/>
      <c r="G929" s="18"/>
    </row>
    <row r="930" spans="3:7" ht="12.75" x14ac:dyDescent="0.2">
      <c r="C930" s="18"/>
      <c r="E930" s="18"/>
      <c r="F930" s="18"/>
      <c r="G930" s="18"/>
    </row>
    <row r="931" spans="3:7" ht="12.75" x14ac:dyDescent="0.2">
      <c r="C931" s="18"/>
      <c r="E931" s="18"/>
      <c r="F931" s="18"/>
      <c r="G931" s="18"/>
    </row>
    <row r="932" spans="3:7" ht="12.75" x14ac:dyDescent="0.2">
      <c r="C932" s="18"/>
      <c r="E932" s="18"/>
      <c r="F932" s="18"/>
      <c r="G932" s="18"/>
    </row>
    <row r="933" spans="3:7" ht="12.75" x14ac:dyDescent="0.2">
      <c r="C933" s="18"/>
      <c r="E933" s="18"/>
      <c r="F933" s="18"/>
      <c r="G933" s="18"/>
    </row>
    <row r="934" spans="3:7" ht="12.75" x14ac:dyDescent="0.2">
      <c r="C934" s="18"/>
      <c r="E934" s="18"/>
      <c r="F934" s="18"/>
      <c r="G934" s="18"/>
    </row>
    <row r="935" spans="3:7" ht="12.75" x14ac:dyDescent="0.2">
      <c r="C935" s="18"/>
      <c r="E935" s="18"/>
      <c r="F935" s="18"/>
      <c r="G935" s="18"/>
    </row>
    <row r="936" spans="3:7" ht="12.75" x14ac:dyDescent="0.2">
      <c r="C936" s="18"/>
      <c r="E936" s="18"/>
      <c r="F936" s="18"/>
      <c r="G936" s="18"/>
    </row>
    <row r="937" spans="3:7" ht="12.75" x14ac:dyDescent="0.2">
      <c r="C937" s="18"/>
      <c r="E937" s="18"/>
      <c r="F937" s="18"/>
      <c r="G937" s="18"/>
    </row>
    <row r="938" spans="3:7" ht="12.75" x14ac:dyDescent="0.2">
      <c r="C938" s="18"/>
      <c r="E938" s="18"/>
      <c r="F938" s="18"/>
      <c r="G938" s="18"/>
    </row>
    <row r="939" spans="3:7" ht="12.75" x14ac:dyDescent="0.2">
      <c r="C939" s="18"/>
      <c r="E939" s="18"/>
      <c r="F939" s="18"/>
      <c r="G939" s="18"/>
    </row>
    <row r="940" spans="3:7" ht="12.75" x14ac:dyDescent="0.2">
      <c r="C940" s="18"/>
      <c r="E940" s="18"/>
      <c r="F940" s="18"/>
      <c r="G940" s="18"/>
    </row>
    <row r="941" spans="3:7" ht="12.75" x14ac:dyDescent="0.2">
      <c r="C941" s="18"/>
      <c r="E941" s="18"/>
      <c r="F941" s="18"/>
      <c r="G941" s="18"/>
    </row>
    <row r="942" spans="3:7" ht="12.75" x14ac:dyDescent="0.2">
      <c r="C942" s="18"/>
      <c r="E942" s="18"/>
      <c r="F942" s="18"/>
      <c r="G942" s="18"/>
    </row>
    <row r="943" spans="3:7" ht="12.75" x14ac:dyDescent="0.2">
      <c r="C943" s="18"/>
      <c r="E943" s="18"/>
      <c r="F943" s="18"/>
      <c r="G943" s="18"/>
    </row>
    <row r="944" spans="3:7" ht="12.75" x14ac:dyDescent="0.2">
      <c r="C944" s="18"/>
      <c r="E944" s="18"/>
      <c r="F944" s="18"/>
      <c r="G944" s="18"/>
    </row>
    <row r="945" spans="3:7" ht="12.75" x14ac:dyDescent="0.2">
      <c r="C945" s="18"/>
      <c r="E945" s="18"/>
      <c r="F945" s="18"/>
      <c r="G945" s="18"/>
    </row>
    <row r="946" spans="3:7" ht="12.75" x14ac:dyDescent="0.2">
      <c r="C946" s="18"/>
      <c r="E946" s="18"/>
      <c r="F946" s="18"/>
      <c r="G946" s="18"/>
    </row>
    <row r="947" spans="3:7" ht="12.75" x14ac:dyDescent="0.2">
      <c r="C947" s="18"/>
      <c r="E947" s="18"/>
      <c r="F947" s="18"/>
      <c r="G947" s="18"/>
    </row>
    <row r="948" spans="3:7" ht="12.75" x14ac:dyDescent="0.2">
      <c r="C948" s="18"/>
      <c r="E948" s="18"/>
      <c r="F948" s="18"/>
      <c r="G948" s="18"/>
    </row>
    <row r="949" spans="3:7" ht="12.75" x14ac:dyDescent="0.2">
      <c r="C949" s="18"/>
      <c r="E949" s="18"/>
      <c r="F949" s="18"/>
      <c r="G949" s="18"/>
    </row>
    <row r="950" spans="3:7" ht="12.75" x14ac:dyDescent="0.2">
      <c r="C950" s="18"/>
      <c r="E950" s="18"/>
      <c r="F950" s="18"/>
      <c r="G950" s="18"/>
    </row>
    <row r="951" spans="3:7" ht="12.75" x14ac:dyDescent="0.2">
      <c r="C951" s="18"/>
      <c r="E951" s="18"/>
      <c r="F951" s="18"/>
      <c r="G951" s="18"/>
    </row>
    <row r="952" spans="3:7" ht="12.75" x14ac:dyDescent="0.2">
      <c r="C952" s="18"/>
      <c r="E952" s="18"/>
      <c r="F952" s="18"/>
      <c r="G952" s="18"/>
    </row>
    <row r="953" spans="3:7" ht="12.75" x14ac:dyDescent="0.2">
      <c r="C953" s="18"/>
      <c r="E953" s="18"/>
      <c r="F953" s="18"/>
      <c r="G953" s="18"/>
    </row>
    <row r="954" spans="3:7" ht="12.75" x14ac:dyDescent="0.2">
      <c r="C954" s="18"/>
      <c r="E954" s="18"/>
      <c r="F954" s="18"/>
      <c r="G954" s="18"/>
    </row>
    <row r="955" spans="3:7" ht="12.75" x14ac:dyDescent="0.2">
      <c r="C955" s="18"/>
      <c r="E955" s="18"/>
      <c r="F955" s="18"/>
      <c r="G955" s="18"/>
    </row>
    <row r="956" spans="3:7" ht="12.75" x14ac:dyDescent="0.2">
      <c r="C956" s="18"/>
      <c r="E956" s="18"/>
      <c r="F956" s="18"/>
      <c r="G956" s="18"/>
    </row>
    <row r="957" spans="3:7" ht="12.75" x14ac:dyDescent="0.2">
      <c r="C957" s="18"/>
      <c r="E957" s="18"/>
      <c r="F957" s="18"/>
      <c r="G957" s="18"/>
    </row>
    <row r="958" spans="3:7" ht="12.75" x14ac:dyDescent="0.2">
      <c r="C958" s="18"/>
      <c r="E958" s="18"/>
      <c r="F958" s="18"/>
      <c r="G958" s="18"/>
    </row>
    <row r="959" spans="3:7" ht="12.75" x14ac:dyDescent="0.2">
      <c r="C959" s="18"/>
      <c r="E959" s="18"/>
      <c r="F959" s="18"/>
      <c r="G959" s="18"/>
    </row>
    <row r="960" spans="3:7" ht="12.75" x14ac:dyDescent="0.2">
      <c r="C960" s="18"/>
      <c r="E960" s="18"/>
      <c r="F960" s="18"/>
      <c r="G960" s="18"/>
    </row>
    <row r="961" spans="3:7" ht="12.75" x14ac:dyDescent="0.2">
      <c r="C961" s="18"/>
      <c r="E961" s="18"/>
      <c r="F961" s="18"/>
      <c r="G961" s="18"/>
    </row>
    <row r="962" spans="3:7" ht="12.75" x14ac:dyDescent="0.2">
      <c r="C962" s="18"/>
      <c r="E962" s="18"/>
      <c r="F962" s="18"/>
      <c r="G962" s="18"/>
    </row>
    <row r="963" spans="3:7" ht="12.75" x14ac:dyDescent="0.2">
      <c r="C963" s="18"/>
      <c r="E963" s="18"/>
      <c r="F963" s="18"/>
      <c r="G963" s="18"/>
    </row>
    <row r="964" spans="3:7" ht="12.75" x14ac:dyDescent="0.2">
      <c r="C964" s="18"/>
      <c r="E964" s="18"/>
      <c r="F964" s="18"/>
      <c r="G964" s="18"/>
    </row>
    <row r="965" spans="3:7" ht="12.75" x14ac:dyDescent="0.2">
      <c r="C965" s="18"/>
      <c r="E965" s="18"/>
      <c r="F965" s="18"/>
      <c r="G965" s="18"/>
    </row>
    <row r="966" spans="3:7" ht="12.75" x14ac:dyDescent="0.2">
      <c r="C966" s="18"/>
      <c r="E966" s="18"/>
      <c r="F966" s="18"/>
      <c r="G966" s="18"/>
    </row>
    <row r="967" spans="3:7" ht="12.75" x14ac:dyDescent="0.2">
      <c r="C967" s="18"/>
      <c r="E967" s="18"/>
      <c r="F967" s="18"/>
      <c r="G967" s="18"/>
    </row>
    <row r="968" spans="3:7" ht="12.75" x14ac:dyDescent="0.2">
      <c r="C968" s="18"/>
      <c r="E968" s="18"/>
      <c r="F968" s="18"/>
      <c r="G968" s="18"/>
    </row>
    <row r="969" spans="3:7" ht="12.75" x14ac:dyDescent="0.2">
      <c r="C969" s="18"/>
      <c r="E969" s="18"/>
      <c r="F969" s="18"/>
      <c r="G969" s="18"/>
    </row>
    <row r="970" spans="3:7" ht="12.75" x14ac:dyDescent="0.2">
      <c r="C970" s="18"/>
      <c r="E970" s="18"/>
      <c r="F970" s="18"/>
      <c r="G970" s="18"/>
    </row>
    <row r="971" spans="3:7" ht="12.75" x14ac:dyDescent="0.2">
      <c r="C971" s="18"/>
      <c r="E971" s="18"/>
      <c r="F971" s="18"/>
      <c r="G971" s="18"/>
    </row>
    <row r="972" spans="3:7" ht="12.75" x14ac:dyDescent="0.2">
      <c r="C972" s="18"/>
      <c r="E972" s="18"/>
      <c r="F972" s="18"/>
      <c r="G972" s="18"/>
    </row>
    <row r="973" spans="3:7" ht="12.75" x14ac:dyDescent="0.2">
      <c r="C973" s="18"/>
      <c r="E973" s="18"/>
      <c r="F973" s="18"/>
      <c r="G973" s="18"/>
    </row>
    <row r="974" spans="3:7" ht="12.75" x14ac:dyDescent="0.2">
      <c r="C974" s="18"/>
      <c r="E974" s="18"/>
      <c r="F974" s="18"/>
      <c r="G974" s="18"/>
    </row>
    <row r="975" spans="3:7" ht="12.75" x14ac:dyDescent="0.2">
      <c r="C975" s="18"/>
      <c r="E975" s="18"/>
      <c r="F975" s="18"/>
      <c r="G975" s="18"/>
    </row>
    <row r="976" spans="3:7" ht="12.75" x14ac:dyDescent="0.2">
      <c r="C976" s="18"/>
      <c r="E976" s="18"/>
      <c r="F976" s="18"/>
      <c r="G976" s="18"/>
    </row>
    <row r="977" spans="3:7" ht="12.75" x14ac:dyDescent="0.2">
      <c r="C977" s="18"/>
      <c r="E977" s="18"/>
      <c r="F977" s="18"/>
      <c r="G977" s="18"/>
    </row>
    <row r="978" spans="3:7" ht="12.75" x14ac:dyDescent="0.2">
      <c r="C978" s="18"/>
      <c r="E978" s="18"/>
      <c r="F978" s="18"/>
      <c r="G978" s="18"/>
    </row>
    <row r="979" spans="3:7" ht="12.75" x14ac:dyDescent="0.2">
      <c r="C979" s="18"/>
      <c r="E979" s="18"/>
      <c r="F979" s="18"/>
      <c r="G979" s="18"/>
    </row>
    <row r="980" spans="3:7" ht="12.75" x14ac:dyDescent="0.2">
      <c r="C980" s="18"/>
      <c r="E980" s="18"/>
      <c r="F980" s="18"/>
      <c r="G980" s="18"/>
    </row>
    <row r="981" spans="3:7" ht="12.75" x14ac:dyDescent="0.2">
      <c r="C981" s="18"/>
      <c r="E981" s="18"/>
      <c r="F981" s="18"/>
      <c r="G981" s="18"/>
    </row>
    <row r="982" spans="3:7" ht="12.75" x14ac:dyDescent="0.2">
      <c r="C982" s="18"/>
      <c r="E982" s="18"/>
      <c r="F982" s="18"/>
      <c r="G982" s="18"/>
    </row>
    <row r="983" spans="3:7" ht="12.75" x14ac:dyDescent="0.2">
      <c r="C983" s="18"/>
      <c r="E983" s="18"/>
      <c r="F983" s="18"/>
      <c r="G983" s="18"/>
    </row>
    <row r="984" spans="3:7" ht="12.75" x14ac:dyDescent="0.2">
      <c r="C984" s="18"/>
      <c r="E984" s="18"/>
      <c r="F984" s="18"/>
      <c r="G984" s="18"/>
    </row>
    <row r="985" spans="3:7" ht="12.75" x14ac:dyDescent="0.2">
      <c r="C985" s="18"/>
      <c r="E985" s="18"/>
      <c r="F985" s="18"/>
      <c r="G985" s="18"/>
    </row>
    <row r="986" spans="3:7" ht="12.75" x14ac:dyDescent="0.2">
      <c r="C986" s="18"/>
      <c r="E986" s="18"/>
      <c r="F986" s="18"/>
      <c r="G986" s="18"/>
    </row>
    <row r="987" spans="3:7" ht="12.75" x14ac:dyDescent="0.2">
      <c r="C987" s="18"/>
      <c r="E987" s="18"/>
      <c r="F987" s="18"/>
      <c r="G987" s="18"/>
    </row>
    <row r="988" spans="3:7" ht="12.75" x14ac:dyDescent="0.2">
      <c r="C988" s="18"/>
      <c r="E988" s="18"/>
      <c r="F988" s="18"/>
      <c r="G988" s="18"/>
    </row>
    <row r="989" spans="3:7" ht="12.75" x14ac:dyDescent="0.2">
      <c r="C989" s="18"/>
      <c r="E989" s="18"/>
      <c r="F989" s="18"/>
      <c r="G989" s="18"/>
    </row>
    <row r="990" spans="3:7" ht="12.75" x14ac:dyDescent="0.2">
      <c r="C990" s="18"/>
      <c r="E990" s="18"/>
      <c r="F990" s="18"/>
      <c r="G990" s="18"/>
    </row>
    <row r="991" spans="3:7" ht="12.75" x14ac:dyDescent="0.2">
      <c r="C991" s="18"/>
      <c r="E991" s="18"/>
      <c r="F991" s="18"/>
      <c r="G991" s="18"/>
    </row>
    <row r="992" spans="3:7" ht="12.75" x14ac:dyDescent="0.2">
      <c r="C992" s="18"/>
      <c r="E992" s="18"/>
      <c r="F992" s="18"/>
      <c r="G992" s="18"/>
    </row>
    <row r="993" spans="3:7" ht="12.75" x14ac:dyDescent="0.2">
      <c r="C993" s="18"/>
      <c r="E993" s="18"/>
      <c r="F993" s="18"/>
      <c r="G993" s="18"/>
    </row>
    <row r="994" spans="3:7" ht="12.75" x14ac:dyDescent="0.2">
      <c r="C994" s="18"/>
      <c r="E994" s="18"/>
      <c r="F994" s="18"/>
      <c r="G994" s="18"/>
    </row>
    <row r="995" spans="3:7" ht="12.75" x14ac:dyDescent="0.2">
      <c r="C995" s="18"/>
      <c r="E995" s="18"/>
      <c r="F995" s="18"/>
      <c r="G995" s="18"/>
    </row>
    <row r="996" spans="3:7" ht="12.75" x14ac:dyDescent="0.2">
      <c r="C996" s="18"/>
      <c r="E996" s="18"/>
      <c r="F996" s="18"/>
      <c r="G996" s="18"/>
    </row>
    <row r="997" spans="3:7" ht="12.75" x14ac:dyDescent="0.2">
      <c r="C997" s="18"/>
      <c r="E997" s="18"/>
      <c r="F997" s="18"/>
      <c r="G997" s="18"/>
    </row>
    <row r="998" spans="3:7" ht="12.75" x14ac:dyDescent="0.2">
      <c r="C998" s="18"/>
      <c r="E998" s="18"/>
      <c r="F998" s="18"/>
      <c r="G998" s="18"/>
    </row>
    <row r="999" spans="3:7" ht="12.75" x14ac:dyDescent="0.2">
      <c r="C999" s="18"/>
      <c r="E999" s="18"/>
      <c r="F999" s="18"/>
      <c r="G999" s="18"/>
    </row>
    <row r="1000" spans="3:7" ht="12.75" x14ac:dyDescent="0.2">
      <c r="C1000" s="18"/>
      <c r="E1000" s="18"/>
      <c r="F1000" s="18"/>
      <c r="G1000" s="18"/>
    </row>
    <row r="1001" spans="3:7" ht="12.75" x14ac:dyDescent="0.2">
      <c r="C1001" s="18"/>
      <c r="E1001" s="18"/>
      <c r="F1001" s="18"/>
      <c r="G1001" s="18"/>
    </row>
    <row r="1002" spans="3:7" ht="12.75" x14ac:dyDescent="0.2">
      <c r="C1002" s="18"/>
      <c r="E1002" s="18"/>
      <c r="F1002" s="18"/>
      <c r="G1002" s="18"/>
    </row>
    <row r="1003" spans="3:7" ht="12.75" x14ac:dyDescent="0.2">
      <c r="C1003" s="18"/>
      <c r="E1003" s="18"/>
      <c r="F1003" s="18"/>
      <c r="G1003" s="18"/>
    </row>
    <row r="1004" spans="3:7" ht="12.75" x14ac:dyDescent="0.2">
      <c r="C1004" s="18"/>
      <c r="E1004" s="18"/>
      <c r="F1004" s="18"/>
      <c r="G1004" s="18"/>
    </row>
    <row r="1005" spans="3:7" ht="12.75" x14ac:dyDescent="0.2">
      <c r="C1005" s="18"/>
      <c r="E1005" s="18"/>
      <c r="F1005" s="18"/>
      <c r="G1005" s="18"/>
    </row>
    <row r="1006" spans="3:7" ht="12.75" x14ac:dyDescent="0.2">
      <c r="C1006" s="18"/>
      <c r="E1006" s="18"/>
      <c r="F1006" s="18"/>
      <c r="G1006" s="18"/>
    </row>
    <row r="1007" spans="3:7" ht="12.75" x14ac:dyDescent="0.2">
      <c r="C1007" s="18"/>
      <c r="E1007" s="18"/>
      <c r="F1007" s="18"/>
      <c r="G1007" s="18"/>
    </row>
    <row r="1008" spans="3:7" ht="12.75" x14ac:dyDescent="0.2">
      <c r="C1008" s="18"/>
      <c r="E1008" s="18"/>
      <c r="F1008" s="18"/>
      <c r="G1008" s="18"/>
    </row>
    <row r="1009" spans="3:7" ht="12.75" x14ac:dyDescent="0.2">
      <c r="C1009" s="18"/>
      <c r="E1009" s="18"/>
      <c r="F1009" s="18"/>
      <c r="G1009" s="18"/>
    </row>
    <row r="1010" spans="3:7" ht="12.75" x14ac:dyDescent="0.2">
      <c r="C1010" s="18"/>
      <c r="E1010" s="18"/>
      <c r="F1010" s="18"/>
      <c r="G1010" s="18"/>
    </row>
    <row r="1011" spans="3:7" ht="12.75" x14ac:dyDescent="0.2">
      <c r="C1011" s="18"/>
      <c r="E1011" s="18"/>
      <c r="F1011" s="18"/>
      <c r="G1011" s="18"/>
    </row>
    <row r="1012" spans="3:7" ht="12.75" x14ac:dyDescent="0.2">
      <c r="C1012" s="18"/>
      <c r="E1012" s="18"/>
      <c r="F1012" s="18"/>
      <c r="G1012" s="18"/>
    </row>
    <row r="1013" spans="3:7" ht="12.75" x14ac:dyDescent="0.2">
      <c r="C1013" s="18"/>
      <c r="E1013" s="18"/>
      <c r="F1013" s="18"/>
      <c r="G1013" s="18"/>
    </row>
    <row r="1014" spans="3:7" ht="12.75" x14ac:dyDescent="0.2">
      <c r="C1014" s="18"/>
      <c r="E1014" s="18"/>
      <c r="F1014" s="18"/>
      <c r="G1014" s="18"/>
    </row>
    <row r="1015" spans="3:7" ht="12.75" x14ac:dyDescent="0.2">
      <c r="C1015" s="18"/>
      <c r="E1015" s="18"/>
      <c r="F1015" s="18"/>
      <c r="G1015" s="18"/>
    </row>
    <row r="1016" spans="3:7" ht="12.75" x14ac:dyDescent="0.2">
      <c r="C1016" s="18"/>
      <c r="E1016" s="18"/>
      <c r="F1016" s="18"/>
      <c r="G1016" s="18"/>
    </row>
    <row r="1017" spans="3:7" ht="12.75" x14ac:dyDescent="0.2">
      <c r="C1017" s="18"/>
      <c r="E1017" s="18"/>
      <c r="F1017" s="18"/>
      <c r="G1017" s="18"/>
    </row>
    <row r="1018" spans="3:7" ht="12.75" x14ac:dyDescent="0.2">
      <c r="C1018" s="18"/>
      <c r="E1018" s="18"/>
      <c r="F1018" s="18"/>
      <c r="G1018" s="18"/>
    </row>
    <row r="1019" spans="3:7" ht="12.75" x14ac:dyDescent="0.2">
      <c r="C1019" s="18"/>
      <c r="E1019" s="18"/>
      <c r="F1019" s="18"/>
      <c r="G1019" s="18"/>
    </row>
    <row r="1020" spans="3:7" ht="12.75" x14ac:dyDescent="0.2">
      <c r="C1020" s="18"/>
      <c r="E1020" s="18"/>
      <c r="F1020" s="18"/>
      <c r="G1020" s="18"/>
    </row>
    <row r="1021" spans="3:7" ht="12.75" x14ac:dyDescent="0.2">
      <c r="C1021" s="18"/>
      <c r="E1021" s="18"/>
      <c r="F1021" s="18"/>
      <c r="G1021" s="18"/>
    </row>
    <row r="1022" spans="3:7" ht="12.75" x14ac:dyDescent="0.2">
      <c r="C1022" s="18"/>
      <c r="E1022" s="18"/>
      <c r="F1022" s="18"/>
      <c r="G1022" s="18"/>
    </row>
    <row r="1023" spans="3:7" ht="12.75" x14ac:dyDescent="0.2">
      <c r="C1023" s="18"/>
      <c r="E1023" s="18"/>
      <c r="F1023" s="18"/>
      <c r="G1023" s="18"/>
    </row>
    <row r="1024" spans="3:7" ht="12.75" x14ac:dyDescent="0.2">
      <c r="C1024" s="18"/>
      <c r="E1024" s="18"/>
      <c r="F1024" s="18"/>
      <c r="G1024" s="18"/>
    </row>
    <row r="1025" spans="3:7" ht="12.75" x14ac:dyDescent="0.2">
      <c r="C1025" s="18"/>
      <c r="E1025" s="18"/>
      <c r="F1025" s="18"/>
      <c r="G1025" s="18"/>
    </row>
    <row r="1026" spans="3:7" ht="12.75" x14ac:dyDescent="0.2">
      <c r="C1026" s="18"/>
      <c r="E1026" s="18"/>
      <c r="F1026" s="18"/>
      <c r="G1026" s="18"/>
    </row>
    <row r="1027" spans="3:7" ht="12.75" x14ac:dyDescent="0.2">
      <c r="C1027" s="18"/>
      <c r="E1027" s="18"/>
      <c r="F1027" s="18"/>
      <c r="G1027" s="18"/>
    </row>
    <row r="1028" spans="3:7" ht="12.75" x14ac:dyDescent="0.2">
      <c r="C1028" s="18"/>
      <c r="E1028" s="18"/>
      <c r="F1028" s="18"/>
      <c r="G1028" s="18"/>
    </row>
    <row r="1029" spans="3:7" ht="12.75" x14ac:dyDescent="0.2">
      <c r="C1029" s="18"/>
      <c r="E1029" s="18"/>
      <c r="F1029" s="18"/>
      <c r="G1029" s="18"/>
    </row>
  </sheetData>
  <conditionalFormatting sqref="N24:O25 P24:P39 R24:R39 Q26:Q39 P44:R45">
    <cfRule type="cellIs" dxfId="0" priority="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983"/>
  <sheetViews>
    <sheetView workbookViewId="0">
      <selection activeCell="F44" sqref="F44"/>
    </sheetView>
  </sheetViews>
  <sheetFormatPr defaultColWidth="12.5703125" defaultRowHeight="15.75" customHeight="1" x14ac:dyDescent="0.2"/>
  <cols>
    <col min="1" max="1" width="22.28515625" bestFit="1" customWidth="1"/>
    <col min="2" max="2" width="13.5703125" customWidth="1"/>
    <col min="3" max="3" width="15" style="236" customWidth="1"/>
    <col min="4" max="4" width="9.140625" customWidth="1"/>
    <col min="5" max="5" width="15.28515625" customWidth="1"/>
    <col min="6" max="6" width="21.140625" customWidth="1"/>
    <col min="7" max="7" width="11.28515625" customWidth="1"/>
    <col min="8" max="8" width="9.140625" customWidth="1"/>
    <col min="9" max="9" width="11.140625" customWidth="1"/>
  </cols>
  <sheetData>
    <row r="1" spans="1:22" ht="21" customHeight="1" x14ac:dyDescent="0.2">
      <c r="A1" s="209" t="s">
        <v>102</v>
      </c>
      <c r="B1" s="209"/>
      <c r="C1" s="203"/>
      <c r="D1" s="209" t="s">
        <v>103</v>
      </c>
      <c r="E1" s="209"/>
      <c r="F1" s="224"/>
      <c r="G1" s="224">
        <v>30</v>
      </c>
      <c r="H1" s="209"/>
      <c r="I1" s="209"/>
      <c r="J1" s="203"/>
      <c r="K1" s="209"/>
      <c r="L1" s="209"/>
      <c r="M1" s="197"/>
      <c r="N1" s="197"/>
      <c r="O1" s="197"/>
      <c r="P1" s="197"/>
      <c r="Q1" s="197"/>
      <c r="R1" s="197"/>
      <c r="S1" s="197"/>
      <c r="T1" s="197"/>
      <c r="U1" s="197"/>
      <c r="V1" s="197"/>
    </row>
    <row r="2" spans="1:22" ht="21" customHeight="1" x14ac:dyDescent="0.2">
      <c r="A2" s="225" t="s">
        <v>10</v>
      </c>
      <c r="B2" s="249" t="s">
        <v>59</v>
      </c>
      <c r="C2" s="226"/>
      <c r="D2" s="226" t="s">
        <v>61</v>
      </c>
      <c r="E2" s="226" t="s">
        <v>62</v>
      </c>
      <c r="F2" s="226" t="s">
        <v>63</v>
      </c>
      <c r="G2" s="226" t="s">
        <v>64</v>
      </c>
      <c r="H2" s="226" t="s">
        <v>56</v>
      </c>
      <c r="I2" s="226" t="s">
        <v>65</v>
      </c>
      <c r="J2" s="226" t="s">
        <v>66</v>
      </c>
      <c r="K2" s="226" t="s">
        <v>67</v>
      </c>
      <c r="L2" s="226"/>
      <c r="M2" s="197"/>
      <c r="N2" s="197"/>
      <c r="O2" s="197"/>
      <c r="P2" s="197"/>
      <c r="Q2" s="197"/>
      <c r="R2" s="197"/>
      <c r="S2" s="197"/>
      <c r="T2" s="197"/>
      <c r="U2" s="197"/>
      <c r="V2" s="197"/>
    </row>
    <row r="3" spans="1:22" ht="21" customHeight="1" x14ac:dyDescent="0.2">
      <c r="A3" s="192">
        <v>45754</v>
      </c>
      <c r="B3" s="250" t="str">
        <f>IF(A3="","",TEXT(A3,"ddd"))</f>
        <v>Mon</v>
      </c>
      <c r="C3" s="196" t="str">
        <f t="shared" ref="C3:C42" si="0">IF(A3="","",TEXT(A3,"MMMM"))</f>
        <v>April</v>
      </c>
      <c r="D3" s="195">
        <v>30</v>
      </c>
      <c r="E3" s="196" t="s">
        <v>68</v>
      </c>
      <c r="F3" s="196"/>
      <c r="G3" s="196" t="s">
        <v>69</v>
      </c>
      <c r="H3" s="196">
        <v>9</v>
      </c>
      <c r="I3" s="197"/>
      <c r="J3" s="196" t="s">
        <v>70</v>
      </c>
      <c r="K3" s="196" t="s">
        <v>13</v>
      </c>
      <c r="L3" s="197"/>
      <c r="M3" s="197"/>
      <c r="N3" s="197"/>
      <c r="O3" s="197"/>
      <c r="P3" s="197"/>
      <c r="Q3" s="197"/>
      <c r="R3" s="197"/>
      <c r="S3" s="197"/>
      <c r="T3" s="197"/>
      <c r="U3" s="197"/>
      <c r="V3" s="197"/>
    </row>
    <row r="4" spans="1:22" ht="21" customHeight="1" x14ac:dyDescent="0.2">
      <c r="A4" s="192">
        <v>45761</v>
      </c>
      <c r="B4" s="250" t="str">
        <f t="shared" ref="B4:B48" si="1">IF(A4="","",TEXT(A4,"ddd"))</f>
        <v>Mon</v>
      </c>
      <c r="C4" s="196" t="str">
        <f t="shared" si="0"/>
        <v>April</v>
      </c>
      <c r="D4" s="195">
        <v>30</v>
      </c>
      <c r="E4" s="196" t="s">
        <v>71</v>
      </c>
      <c r="F4" s="196"/>
      <c r="G4" s="196" t="s">
        <v>69</v>
      </c>
      <c r="H4" s="196">
        <v>8</v>
      </c>
      <c r="I4" s="196">
        <f t="shared" ref="I4:I48" si="2">IF(A4="","",A4-A3)</f>
        <v>7</v>
      </c>
      <c r="J4" s="196" t="s">
        <v>74</v>
      </c>
      <c r="K4" s="196" t="s">
        <v>13</v>
      </c>
      <c r="L4" s="197"/>
      <c r="M4" s="197"/>
      <c r="N4" s="197"/>
      <c r="O4" s="197"/>
      <c r="P4" s="197"/>
      <c r="Q4" s="197"/>
      <c r="R4" s="197"/>
      <c r="S4" s="197"/>
      <c r="T4" s="197"/>
      <c r="U4" s="197"/>
      <c r="V4" s="197"/>
    </row>
    <row r="5" spans="1:22" ht="21" customHeight="1" x14ac:dyDescent="0.2">
      <c r="A5" s="192">
        <v>45768</v>
      </c>
      <c r="B5" s="250" t="str">
        <f t="shared" si="1"/>
        <v>Mon</v>
      </c>
      <c r="C5" s="194" t="str">
        <f t="shared" si="0"/>
        <v>April</v>
      </c>
      <c r="D5" s="195">
        <v>30</v>
      </c>
      <c r="E5" s="196" t="s">
        <v>71</v>
      </c>
      <c r="F5" s="196"/>
      <c r="G5" s="196" t="s">
        <v>69</v>
      </c>
      <c r="H5" s="196">
        <v>9</v>
      </c>
      <c r="I5" s="196">
        <f t="shared" si="2"/>
        <v>7</v>
      </c>
      <c r="J5" s="196" t="s">
        <v>74</v>
      </c>
      <c r="K5" s="196" t="s">
        <v>13</v>
      </c>
      <c r="L5" s="197"/>
      <c r="M5" s="197"/>
      <c r="N5" s="197"/>
      <c r="O5" s="197"/>
      <c r="P5" s="197"/>
      <c r="Q5" s="197"/>
      <c r="R5" s="197"/>
      <c r="S5" s="197"/>
      <c r="T5" s="197"/>
      <c r="U5" s="197"/>
      <c r="V5" s="197"/>
    </row>
    <row r="6" spans="1:22" ht="21" customHeight="1" x14ac:dyDescent="0.2">
      <c r="A6" s="192">
        <v>45775</v>
      </c>
      <c r="B6" s="250" t="str">
        <f t="shared" si="1"/>
        <v>Mon</v>
      </c>
      <c r="C6" s="194" t="str">
        <f t="shared" si="0"/>
        <v>April</v>
      </c>
      <c r="D6" s="195">
        <v>30</v>
      </c>
      <c r="E6" s="196" t="s">
        <v>71</v>
      </c>
      <c r="F6" s="196"/>
      <c r="G6" s="196" t="s">
        <v>69</v>
      </c>
      <c r="H6" s="196">
        <v>10</v>
      </c>
      <c r="I6" s="196">
        <f t="shared" si="2"/>
        <v>7</v>
      </c>
      <c r="J6" s="196" t="s">
        <v>74</v>
      </c>
      <c r="K6" s="196" t="s">
        <v>13</v>
      </c>
      <c r="L6" s="197"/>
      <c r="M6" s="197"/>
      <c r="N6" s="197"/>
      <c r="O6" s="197"/>
      <c r="P6" s="197"/>
      <c r="Q6" s="197"/>
      <c r="R6" s="197"/>
      <c r="S6" s="197"/>
      <c r="T6" s="197"/>
      <c r="U6" s="197"/>
      <c r="V6" s="197"/>
    </row>
    <row r="7" spans="1:22" ht="21" customHeight="1" x14ac:dyDescent="0.2">
      <c r="A7" s="192">
        <v>45783</v>
      </c>
      <c r="B7" s="250" t="str">
        <f t="shared" si="1"/>
        <v>Tue</v>
      </c>
      <c r="C7" s="194" t="str">
        <f t="shared" si="0"/>
        <v>May</v>
      </c>
      <c r="D7" s="195">
        <v>30</v>
      </c>
      <c r="E7" s="196" t="s">
        <v>76</v>
      </c>
      <c r="F7" s="198"/>
      <c r="G7" s="196" t="s">
        <v>69</v>
      </c>
      <c r="H7" s="196">
        <v>10</v>
      </c>
      <c r="I7" s="196">
        <f t="shared" si="2"/>
        <v>8</v>
      </c>
      <c r="J7" s="196" t="s">
        <v>74</v>
      </c>
      <c r="K7" s="196" t="s">
        <v>13</v>
      </c>
      <c r="L7" s="197"/>
      <c r="M7" s="197"/>
      <c r="N7" s="197"/>
      <c r="O7" s="197"/>
      <c r="P7" s="197"/>
      <c r="Q7" s="197"/>
      <c r="R7" s="197"/>
      <c r="S7" s="197"/>
      <c r="T7" s="197"/>
      <c r="U7" s="197"/>
      <c r="V7" s="197"/>
    </row>
    <row r="8" spans="1:22" ht="21" customHeight="1" x14ac:dyDescent="0.2">
      <c r="A8" s="192">
        <v>45789</v>
      </c>
      <c r="B8" s="250" t="str">
        <f t="shared" si="1"/>
        <v>Mon</v>
      </c>
      <c r="C8" s="196" t="str">
        <f t="shared" si="0"/>
        <v>May</v>
      </c>
      <c r="D8" s="195">
        <v>30</v>
      </c>
      <c r="E8" s="196" t="s">
        <v>76</v>
      </c>
      <c r="F8" s="198"/>
      <c r="G8" s="196" t="s">
        <v>69</v>
      </c>
      <c r="H8" s="196">
        <v>11</v>
      </c>
      <c r="I8" s="196">
        <f t="shared" si="2"/>
        <v>6</v>
      </c>
      <c r="J8" s="196" t="s">
        <v>74</v>
      </c>
      <c r="K8" s="196" t="s">
        <v>13</v>
      </c>
      <c r="L8" s="197"/>
      <c r="M8" s="197"/>
      <c r="N8" s="197"/>
      <c r="O8" s="197"/>
      <c r="P8" s="197"/>
      <c r="Q8" s="197"/>
      <c r="R8" s="197"/>
      <c r="S8" s="197"/>
      <c r="T8" s="197"/>
      <c r="U8" s="197"/>
      <c r="V8" s="197"/>
    </row>
    <row r="9" spans="1:22" ht="21" customHeight="1" x14ac:dyDescent="0.2">
      <c r="A9" s="192">
        <v>45796</v>
      </c>
      <c r="B9" s="250" t="str">
        <f t="shared" si="1"/>
        <v>Mon</v>
      </c>
      <c r="C9" s="196" t="str">
        <f t="shared" si="0"/>
        <v>May</v>
      </c>
      <c r="D9" s="195">
        <v>30</v>
      </c>
      <c r="E9" s="196" t="s">
        <v>76</v>
      </c>
      <c r="F9" s="196"/>
      <c r="G9" s="196" t="s">
        <v>69</v>
      </c>
      <c r="H9" s="196">
        <v>11</v>
      </c>
      <c r="I9" s="196">
        <f t="shared" si="2"/>
        <v>7</v>
      </c>
      <c r="J9" s="196" t="s">
        <v>74</v>
      </c>
      <c r="K9" s="196" t="s">
        <v>13</v>
      </c>
      <c r="L9" s="197"/>
      <c r="M9" s="197"/>
      <c r="N9" s="197"/>
      <c r="O9" s="197"/>
      <c r="P9" s="197"/>
      <c r="Q9" s="197"/>
      <c r="R9" s="197"/>
      <c r="S9" s="197"/>
      <c r="T9" s="197"/>
      <c r="U9" s="197"/>
      <c r="V9" s="197"/>
    </row>
    <row r="10" spans="1:22" ht="21" customHeight="1" x14ac:dyDescent="0.2">
      <c r="A10" s="192">
        <v>45801</v>
      </c>
      <c r="B10" s="250" t="str">
        <f t="shared" si="1"/>
        <v>Sat</v>
      </c>
      <c r="C10" s="196" t="str">
        <f t="shared" si="0"/>
        <v>May</v>
      </c>
      <c r="D10" s="199">
        <v>30</v>
      </c>
      <c r="E10" s="196" t="s">
        <v>76</v>
      </c>
      <c r="F10" s="196"/>
      <c r="G10" s="196" t="s">
        <v>69</v>
      </c>
      <c r="H10" s="201">
        <v>11</v>
      </c>
      <c r="I10" s="196">
        <f t="shared" si="2"/>
        <v>5</v>
      </c>
      <c r="J10" s="196" t="s">
        <v>74</v>
      </c>
      <c r="K10" s="196" t="s">
        <v>13</v>
      </c>
      <c r="L10" s="197"/>
      <c r="M10" s="197"/>
      <c r="N10" s="197"/>
      <c r="O10" s="197"/>
      <c r="P10" s="197"/>
      <c r="Q10" s="197"/>
      <c r="R10" s="197"/>
      <c r="S10" s="197"/>
      <c r="T10" s="197"/>
      <c r="U10" s="197"/>
      <c r="V10" s="197"/>
    </row>
    <row r="11" spans="1:22" ht="21" customHeight="1" x14ac:dyDescent="0.2">
      <c r="A11" s="192">
        <v>45808</v>
      </c>
      <c r="B11" s="250" t="str">
        <f t="shared" si="1"/>
        <v>Sat</v>
      </c>
      <c r="C11" s="196" t="str">
        <f t="shared" si="0"/>
        <v>May</v>
      </c>
      <c r="D11" s="199">
        <v>30</v>
      </c>
      <c r="E11" s="196" t="s">
        <v>76</v>
      </c>
      <c r="F11" s="196"/>
      <c r="G11" s="196" t="s">
        <v>69</v>
      </c>
      <c r="H11" s="201">
        <v>14</v>
      </c>
      <c r="I11" s="196">
        <f t="shared" si="2"/>
        <v>7</v>
      </c>
      <c r="J11" s="196" t="s">
        <v>79</v>
      </c>
      <c r="K11" s="196" t="s">
        <v>13</v>
      </c>
      <c r="L11" s="197"/>
      <c r="M11" s="197"/>
      <c r="N11" s="197"/>
      <c r="O11" s="197"/>
      <c r="P11" s="197"/>
      <c r="Q11" s="197"/>
      <c r="R11" s="197"/>
      <c r="S11" s="197"/>
      <c r="T11" s="197"/>
      <c r="U11" s="197"/>
      <c r="V11" s="197"/>
    </row>
    <row r="12" spans="1:22" ht="21" customHeight="1" x14ac:dyDescent="0.2">
      <c r="A12" s="192">
        <v>45817</v>
      </c>
      <c r="B12" s="250" t="str">
        <f t="shared" si="1"/>
        <v>Mon</v>
      </c>
      <c r="C12" s="196" t="str">
        <f t="shared" si="0"/>
        <v>June</v>
      </c>
      <c r="D12" s="195">
        <v>30</v>
      </c>
      <c r="E12" s="196" t="s">
        <v>68</v>
      </c>
      <c r="F12" s="196"/>
      <c r="G12" s="196" t="s">
        <v>69</v>
      </c>
      <c r="H12" s="201">
        <v>11</v>
      </c>
      <c r="I12" s="196">
        <f t="shared" si="2"/>
        <v>9</v>
      </c>
      <c r="J12" s="196" t="s">
        <v>79</v>
      </c>
      <c r="K12" s="196" t="s">
        <v>13</v>
      </c>
      <c r="L12" s="197"/>
      <c r="M12" s="197"/>
      <c r="N12" s="197"/>
      <c r="O12" s="197"/>
      <c r="P12" s="197"/>
      <c r="Q12" s="197"/>
      <c r="R12" s="197"/>
      <c r="S12" s="197"/>
      <c r="T12" s="197"/>
      <c r="U12" s="197"/>
      <c r="V12" s="197"/>
    </row>
    <row r="13" spans="1:22" ht="21" customHeight="1" x14ac:dyDescent="0.2">
      <c r="A13" s="192">
        <v>45823</v>
      </c>
      <c r="B13" s="250" t="str">
        <f t="shared" si="1"/>
        <v>Sun</v>
      </c>
      <c r="C13" s="194" t="str">
        <f t="shared" si="0"/>
        <v>June</v>
      </c>
      <c r="D13" s="199">
        <v>30</v>
      </c>
      <c r="E13" s="196" t="s">
        <v>68</v>
      </c>
      <c r="F13" s="196"/>
      <c r="G13" s="196" t="s">
        <v>69</v>
      </c>
      <c r="H13" s="201">
        <v>11</v>
      </c>
      <c r="I13" s="196">
        <f t="shared" si="2"/>
        <v>6</v>
      </c>
      <c r="J13" s="196" t="s">
        <v>79</v>
      </c>
      <c r="K13" s="196" t="s">
        <v>13</v>
      </c>
      <c r="L13" s="197"/>
      <c r="M13" s="197"/>
      <c r="N13" s="197"/>
      <c r="O13" s="197"/>
      <c r="P13" s="197"/>
      <c r="Q13" s="197"/>
      <c r="R13" s="197"/>
      <c r="S13" s="197"/>
      <c r="T13" s="197"/>
      <c r="U13" s="197"/>
      <c r="V13" s="197"/>
    </row>
    <row r="14" spans="1:22" ht="21" customHeight="1" x14ac:dyDescent="0.2">
      <c r="A14" s="192">
        <v>45831</v>
      </c>
      <c r="B14" s="250" t="str">
        <f t="shared" si="1"/>
        <v>Mon</v>
      </c>
      <c r="C14" s="196" t="str">
        <f t="shared" si="0"/>
        <v>June</v>
      </c>
      <c r="D14" s="199">
        <v>30</v>
      </c>
      <c r="E14" s="196" t="s">
        <v>68</v>
      </c>
      <c r="F14" s="196"/>
      <c r="G14" s="196" t="s">
        <v>69</v>
      </c>
      <c r="H14" s="201">
        <v>12</v>
      </c>
      <c r="I14" s="196">
        <f t="shared" si="2"/>
        <v>8</v>
      </c>
      <c r="J14" s="196" t="s">
        <v>79</v>
      </c>
      <c r="K14" s="196" t="s">
        <v>13</v>
      </c>
      <c r="L14" s="197"/>
      <c r="M14" s="197"/>
      <c r="N14" s="197"/>
      <c r="O14" s="197"/>
      <c r="P14" s="197"/>
      <c r="Q14" s="197"/>
      <c r="R14" s="197"/>
      <c r="S14" s="197"/>
      <c r="T14" s="197"/>
      <c r="U14" s="197"/>
      <c r="V14" s="197"/>
    </row>
    <row r="15" spans="1:22" ht="21" customHeight="1" x14ac:dyDescent="0.2">
      <c r="A15" s="192">
        <v>45837</v>
      </c>
      <c r="B15" s="250" t="str">
        <f t="shared" si="1"/>
        <v>Sun</v>
      </c>
      <c r="C15" s="194" t="str">
        <f t="shared" si="0"/>
        <v>June</v>
      </c>
      <c r="D15" s="199">
        <v>30</v>
      </c>
      <c r="E15" s="196" t="s">
        <v>76</v>
      </c>
      <c r="F15" s="196"/>
      <c r="G15" s="196" t="s">
        <v>69</v>
      </c>
      <c r="H15" s="201">
        <v>12</v>
      </c>
      <c r="I15" s="196">
        <f t="shared" si="2"/>
        <v>6</v>
      </c>
      <c r="J15" s="196" t="s">
        <v>81</v>
      </c>
      <c r="K15" s="196" t="s">
        <v>13</v>
      </c>
      <c r="L15" s="197"/>
      <c r="M15" s="197"/>
      <c r="N15" s="197"/>
      <c r="O15" s="197"/>
      <c r="P15" s="197"/>
      <c r="Q15" s="197"/>
      <c r="R15" s="197"/>
      <c r="S15" s="197"/>
      <c r="T15" s="197"/>
      <c r="U15" s="197"/>
      <c r="V15" s="197"/>
    </row>
    <row r="16" spans="1:22" ht="21" customHeight="1" x14ac:dyDescent="0.2">
      <c r="A16" s="192">
        <v>45844</v>
      </c>
      <c r="B16" s="250" t="str">
        <f t="shared" si="1"/>
        <v>Sun</v>
      </c>
      <c r="C16" s="196" t="str">
        <f t="shared" si="0"/>
        <v>July</v>
      </c>
      <c r="D16" s="195">
        <v>30</v>
      </c>
      <c r="E16" s="196" t="s">
        <v>76</v>
      </c>
      <c r="F16" s="196"/>
      <c r="G16" s="196" t="s">
        <v>69</v>
      </c>
      <c r="H16" s="201">
        <v>12</v>
      </c>
      <c r="I16" s="196">
        <f t="shared" si="2"/>
        <v>7</v>
      </c>
      <c r="J16" s="196" t="s">
        <v>81</v>
      </c>
      <c r="K16" s="196" t="s">
        <v>13</v>
      </c>
      <c r="L16" s="197"/>
      <c r="M16" s="197"/>
      <c r="N16" s="197"/>
      <c r="O16" s="197"/>
      <c r="P16" s="197"/>
      <c r="Q16" s="197"/>
      <c r="R16" s="197"/>
      <c r="S16" s="197"/>
      <c r="T16" s="197"/>
      <c r="U16" s="197"/>
      <c r="V16" s="197"/>
    </row>
    <row r="17" spans="1:22" ht="21" customHeight="1" x14ac:dyDescent="0.2">
      <c r="A17" s="192">
        <v>45852</v>
      </c>
      <c r="B17" s="250" t="str">
        <f t="shared" si="1"/>
        <v>Mon</v>
      </c>
      <c r="C17" s="196" t="str">
        <f t="shared" si="0"/>
        <v>July</v>
      </c>
      <c r="D17" s="199">
        <v>30</v>
      </c>
      <c r="E17" s="196" t="s">
        <v>76</v>
      </c>
      <c r="F17" s="196"/>
      <c r="G17" s="196" t="s">
        <v>69</v>
      </c>
      <c r="H17" s="201">
        <v>10</v>
      </c>
      <c r="I17" s="196">
        <f t="shared" si="2"/>
        <v>8</v>
      </c>
      <c r="J17" s="196" t="s">
        <v>81</v>
      </c>
      <c r="K17" s="196" t="s">
        <v>13</v>
      </c>
      <c r="L17" s="197"/>
      <c r="M17" s="197"/>
      <c r="N17" s="197"/>
      <c r="O17" s="197"/>
      <c r="P17" s="197"/>
      <c r="Q17" s="197"/>
      <c r="R17" s="197"/>
      <c r="S17" s="197"/>
      <c r="T17" s="197"/>
      <c r="U17" s="197"/>
      <c r="V17" s="197"/>
    </row>
    <row r="18" spans="1:22" ht="21" customHeight="1" x14ac:dyDescent="0.2">
      <c r="A18" s="192">
        <v>45859</v>
      </c>
      <c r="B18" s="250" t="str">
        <f t="shared" si="1"/>
        <v>Mon</v>
      </c>
      <c r="C18" s="196" t="str">
        <f t="shared" si="0"/>
        <v>July</v>
      </c>
      <c r="D18" s="199">
        <v>30</v>
      </c>
      <c r="E18" s="196" t="s">
        <v>76</v>
      </c>
      <c r="F18" s="196"/>
      <c r="G18" s="196" t="s">
        <v>69</v>
      </c>
      <c r="H18" s="201">
        <v>11</v>
      </c>
      <c r="I18" s="196">
        <f t="shared" si="2"/>
        <v>7</v>
      </c>
      <c r="J18" s="196" t="s">
        <v>81</v>
      </c>
      <c r="K18" s="196" t="s">
        <v>13</v>
      </c>
      <c r="L18" s="197"/>
      <c r="M18" s="197"/>
      <c r="N18" s="197"/>
      <c r="O18" s="197"/>
      <c r="P18" s="197"/>
      <c r="Q18" s="197"/>
      <c r="R18" s="197"/>
      <c r="S18" s="197"/>
      <c r="T18" s="197"/>
      <c r="U18" s="197"/>
      <c r="V18" s="197"/>
    </row>
    <row r="19" spans="1:22" ht="21" customHeight="1" x14ac:dyDescent="0.2">
      <c r="A19" s="192">
        <v>45866</v>
      </c>
      <c r="B19" s="250" t="str">
        <f t="shared" si="1"/>
        <v>Mon</v>
      </c>
      <c r="C19" s="196" t="str">
        <f t="shared" si="0"/>
        <v>July</v>
      </c>
      <c r="D19" s="199">
        <v>30</v>
      </c>
      <c r="E19" s="196" t="s">
        <v>76</v>
      </c>
      <c r="F19" s="196"/>
      <c r="G19" s="196" t="s">
        <v>69</v>
      </c>
      <c r="H19" s="201">
        <v>7</v>
      </c>
      <c r="I19" s="196">
        <f t="shared" si="2"/>
        <v>7</v>
      </c>
      <c r="J19" s="196" t="s">
        <v>74</v>
      </c>
      <c r="K19" s="196" t="s">
        <v>13</v>
      </c>
      <c r="L19" s="197"/>
      <c r="M19" s="197"/>
      <c r="N19" s="197"/>
      <c r="O19" s="197"/>
      <c r="P19" s="197"/>
      <c r="Q19" s="197"/>
      <c r="R19" s="197"/>
      <c r="S19" s="197"/>
      <c r="T19" s="197"/>
      <c r="U19" s="197"/>
      <c r="V19" s="197"/>
    </row>
    <row r="20" spans="1:22" ht="21" customHeight="1" x14ac:dyDescent="0.2">
      <c r="A20" s="192">
        <v>45873</v>
      </c>
      <c r="B20" s="250" t="str">
        <f t="shared" si="1"/>
        <v>Mon</v>
      </c>
      <c r="C20" s="196" t="str">
        <f t="shared" si="0"/>
        <v>August</v>
      </c>
      <c r="D20" s="199">
        <v>30</v>
      </c>
      <c r="E20" s="196" t="s">
        <v>76</v>
      </c>
      <c r="F20" s="196"/>
      <c r="G20" s="196" t="s">
        <v>69</v>
      </c>
      <c r="H20" s="201">
        <v>12</v>
      </c>
      <c r="I20" s="196">
        <f t="shared" si="2"/>
        <v>7</v>
      </c>
      <c r="J20" s="196" t="s">
        <v>81</v>
      </c>
      <c r="K20" s="196" t="s">
        <v>13</v>
      </c>
      <c r="L20" s="197"/>
      <c r="M20" s="197"/>
      <c r="N20" s="197"/>
      <c r="O20" s="197"/>
      <c r="P20" s="197"/>
      <c r="Q20" s="197"/>
      <c r="R20" s="197"/>
      <c r="S20" s="197"/>
      <c r="T20" s="197"/>
      <c r="U20" s="197"/>
      <c r="V20" s="197"/>
    </row>
    <row r="21" spans="1:22" ht="21" customHeight="1" x14ac:dyDescent="0.2">
      <c r="A21" s="192">
        <v>45879</v>
      </c>
      <c r="B21" s="250" t="str">
        <f t="shared" si="1"/>
        <v>Sun</v>
      </c>
      <c r="C21" s="196" t="str">
        <f t="shared" si="0"/>
        <v>August</v>
      </c>
      <c r="D21" s="199">
        <v>30</v>
      </c>
      <c r="E21" s="196" t="s">
        <v>76</v>
      </c>
      <c r="F21" s="196"/>
      <c r="G21" s="196" t="s">
        <v>69</v>
      </c>
      <c r="H21" s="201">
        <v>12</v>
      </c>
      <c r="I21" s="196">
        <f t="shared" si="2"/>
        <v>6</v>
      </c>
      <c r="J21" s="196" t="s">
        <v>81</v>
      </c>
      <c r="K21" s="196" t="s">
        <v>13</v>
      </c>
      <c r="L21" s="197"/>
      <c r="M21" s="197"/>
      <c r="N21" s="197"/>
      <c r="O21" s="197"/>
      <c r="P21" s="197"/>
      <c r="Q21" s="197"/>
      <c r="R21" s="197"/>
      <c r="S21" s="197"/>
      <c r="T21" s="197"/>
      <c r="U21" s="197"/>
      <c r="V21" s="197"/>
    </row>
    <row r="22" spans="1:22" ht="21" customHeight="1" x14ac:dyDescent="0.2">
      <c r="A22" s="192">
        <v>45886</v>
      </c>
      <c r="B22" s="250" t="str">
        <f t="shared" si="1"/>
        <v>Sun</v>
      </c>
      <c r="C22" s="196" t="str">
        <f t="shared" si="0"/>
        <v>August</v>
      </c>
      <c r="D22" s="199">
        <v>30</v>
      </c>
      <c r="E22" s="196" t="s">
        <v>76</v>
      </c>
      <c r="F22" s="196"/>
      <c r="G22" s="196" t="s">
        <v>69</v>
      </c>
      <c r="H22" s="201">
        <v>12</v>
      </c>
      <c r="I22" s="196">
        <f t="shared" si="2"/>
        <v>7</v>
      </c>
      <c r="J22" s="196" t="s">
        <v>81</v>
      </c>
      <c r="K22" s="196" t="s">
        <v>13</v>
      </c>
      <c r="L22" s="197"/>
      <c r="M22" s="197"/>
      <c r="N22" s="197"/>
      <c r="O22" s="197"/>
      <c r="P22" s="197"/>
      <c r="Q22" s="197"/>
      <c r="R22" s="197"/>
      <c r="S22" s="197"/>
      <c r="T22" s="197"/>
      <c r="U22" s="197"/>
      <c r="V22" s="197"/>
    </row>
    <row r="23" spans="1:22" ht="21" customHeight="1" x14ac:dyDescent="0.2">
      <c r="A23" s="192">
        <v>45894</v>
      </c>
      <c r="B23" s="250" t="str">
        <f t="shared" si="1"/>
        <v>Mon</v>
      </c>
      <c r="C23" s="196" t="str">
        <f t="shared" si="0"/>
        <v>August</v>
      </c>
      <c r="D23" s="199">
        <v>30</v>
      </c>
      <c r="E23" s="196" t="s">
        <v>76</v>
      </c>
      <c r="F23" s="196"/>
      <c r="G23" s="196" t="s">
        <v>69</v>
      </c>
      <c r="H23" s="201">
        <v>13</v>
      </c>
      <c r="I23" s="196">
        <f t="shared" si="2"/>
        <v>8</v>
      </c>
      <c r="J23" s="196" t="s">
        <v>81</v>
      </c>
      <c r="K23" s="196" t="s">
        <v>13</v>
      </c>
      <c r="L23" s="197"/>
      <c r="M23" s="197"/>
      <c r="N23" s="197"/>
      <c r="O23" s="197"/>
      <c r="P23" s="197"/>
      <c r="Q23" s="197"/>
      <c r="R23" s="197"/>
      <c r="S23" s="197"/>
      <c r="T23" s="197"/>
      <c r="U23" s="197"/>
      <c r="V23" s="197"/>
    </row>
    <row r="24" spans="1:22" ht="21" customHeight="1" x14ac:dyDescent="0.25">
      <c r="A24" s="192">
        <v>45902</v>
      </c>
      <c r="B24" s="250" t="str">
        <f t="shared" si="1"/>
        <v>Tue</v>
      </c>
      <c r="C24" s="196" t="str">
        <f t="shared" si="0"/>
        <v>September</v>
      </c>
      <c r="D24" s="199">
        <v>30</v>
      </c>
      <c r="E24" s="196" t="s">
        <v>76</v>
      </c>
      <c r="F24" s="196"/>
      <c r="G24" s="196" t="s">
        <v>69</v>
      </c>
      <c r="H24" s="201">
        <v>12</v>
      </c>
      <c r="I24" s="196">
        <f t="shared" si="2"/>
        <v>8</v>
      </c>
      <c r="J24" s="196" t="s">
        <v>81</v>
      </c>
      <c r="K24" s="196" t="s">
        <v>13</v>
      </c>
      <c r="L24" s="197"/>
      <c r="M24" s="202" t="s">
        <v>74</v>
      </c>
      <c r="N24" s="202" t="s">
        <v>70</v>
      </c>
      <c r="O24" s="202" t="s">
        <v>79</v>
      </c>
      <c r="P24" s="202" t="s">
        <v>81</v>
      </c>
      <c r="Q24" s="197"/>
      <c r="R24" s="197"/>
      <c r="S24" s="197"/>
      <c r="T24" s="197"/>
      <c r="U24" s="197"/>
      <c r="V24" s="197"/>
    </row>
    <row r="25" spans="1:22" ht="21" customHeight="1" x14ac:dyDescent="0.25">
      <c r="A25" s="192">
        <v>45910</v>
      </c>
      <c r="B25" s="250" t="str">
        <f t="shared" si="1"/>
        <v>Wed</v>
      </c>
      <c r="C25" s="196" t="str">
        <f t="shared" si="0"/>
        <v>September</v>
      </c>
      <c r="D25" s="199">
        <v>30</v>
      </c>
      <c r="E25" s="196" t="s">
        <v>76</v>
      </c>
      <c r="F25" s="196"/>
      <c r="G25" s="196" t="s">
        <v>69</v>
      </c>
      <c r="H25" s="201">
        <v>11</v>
      </c>
      <c r="I25" s="196">
        <f t="shared" si="2"/>
        <v>8</v>
      </c>
      <c r="J25" s="196" t="s">
        <v>81</v>
      </c>
      <c r="K25" s="196" t="s">
        <v>13</v>
      </c>
      <c r="L25" s="197"/>
      <c r="M25" s="203">
        <f t="shared" ref="M25:P25" si="3">COUNTIF($J$3:$J$50,M24)</f>
        <v>8</v>
      </c>
      <c r="N25" s="203">
        <f t="shared" si="3"/>
        <v>1</v>
      </c>
      <c r="O25" s="203">
        <f t="shared" si="3"/>
        <v>4</v>
      </c>
      <c r="P25" s="203">
        <f t="shared" si="3"/>
        <v>14</v>
      </c>
      <c r="Q25" s="200"/>
      <c r="R25" s="200"/>
      <c r="S25" s="200"/>
      <c r="T25" s="197"/>
      <c r="U25" s="197"/>
      <c r="V25" s="197"/>
    </row>
    <row r="26" spans="1:22" ht="21" customHeight="1" x14ac:dyDescent="0.2">
      <c r="A26" s="192">
        <v>45917</v>
      </c>
      <c r="B26" s="250" t="str">
        <f t="shared" si="1"/>
        <v>Wed</v>
      </c>
      <c r="C26" s="196" t="str">
        <f t="shared" si="0"/>
        <v>September</v>
      </c>
      <c r="D26" s="199">
        <v>30</v>
      </c>
      <c r="E26" s="196" t="s">
        <v>68</v>
      </c>
      <c r="F26" s="196"/>
      <c r="G26" s="196" t="s">
        <v>69</v>
      </c>
      <c r="H26" s="201">
        <v>12</v>
      </c>
      <c r="I26" s="196">
        <f t="shared" si="2"/>
        <v>7</v>
      </c>
      <c r="J26" s="196" t="s">
        <v>81</v>
      </c>
      <c r="K26" s="196" t="s">
        <v>13</v>
      </c>
      <c r="L26" s="197"/>
      <c r="M26" s="201"/>
      <c r="N26" s="201"/>
      <c r="O26" s="201"/>
      <c r="P26" s="201"/>
      <c r="Q26" s="196"/>
      <c r="R26" s="196"/>
      <c r="S26" s="196"/>
      <c r="T26" s="197"/>
      <c r="U26" s="197"/>
      <c r="V26" s="197"/>
    </row>
    <row r="27" spans="1:22" ht="21" customHeight="1" x14ac:dyDescent="0.25">
      <c r="A27" s="192">
        <v>45925</v>
      </c>
      <c r="B27" s="250" t="str">
        <f t="shared" si="1"/>
        <v>Thu</v>
      </c>
      <c r="C27" s="196" t="str">
        <f t="shared" si="0"/>
        <v>September</v>
      </c>
      <c r="D27" s="199">
        <v>30</v>
      </c>
      <c r="E27" s="196" t="s">
        <v>68</v>
      </c>
      <c r="F27" s="196"/>
      <c r="G27" s="196" t="s">
        <v>69</v>
      </c>
      <c r="H27" s="201">
        <v>14</v>
      </c>
      <c r="I27" s="196">
        <f t="shared" si="2"/>
        <v>8</v>
      </c>
      <c r="J27" s="196" t="s">
        <v>81</v>
      </c>
      <c r="K27" s="196" t="s">
        <v>13</v>
      </c>
      <c r="L27" s="197"/>
      <c r="M27" s="202" t="s">
        <v>13</v>
      </c>
      <c r="N27" s="202" t="s">
        <v>80</v>
      </c>
      <c r="O27" s="201"/>
      <c r="P27" s="204"/>
      <c r="Q27" s="197"/>
      <c r="R27" s="197"/>
      <c r="S27" s="197"/>
      <c r="T27" s="197"/>
      <c r="U27" s="197"/>
      <c r="V27" s="197"/>
    </row>
    <row r="28" spans="1:22" ht="21" customHeight="1" x14ac:dyDescent="0.2">
      <c r="A28" s="192">
        <v>45932</v>
      </c>
      <c r="B28" s="250" t="str">
        <f t="shared" si="1"/>
        <v>Thu</v>
      </c>
      <c r="C28" s="196" t="str">
        <f t="shared" si="0"/>
        <v>October</v>
      </c>
      <c r="D28" s="199">
        <v>30</v>
      </c>
      <c r="E28" s="196" t="s">
        <v>68</v>
      </c>
      <c r="F28" s="196"/>
      <c r="G28" s="196" t="s">
        <v>69</v>
      </c>
      <c r="H28" s="201">
        <v>12</v>
      </c>
      <c r="I28" s="196">
        <f t="shared" si="2"/>
        <v>7</v>
      </c>
      <c r="J28" s="196" t="s">
        <v>81</v>
      </c>
      <c r="K28" s="196" t="s">
        <v>13</v>
      </c>
      <c r="L28" s="197"/>
      <c r="M28" s="203">
        <f t="shared" ref="M28:N28" si="4">COUNTIF($K$3:$K$66,M27)</f>
        <v>27</v>
      </c>
      <c r="N28" s="203">
        <f t="shared" si="4"/>
        <v>0</v>
      </c>
      <c r="O28" s="201"/>
      <c r="P28" s="204"/>
      <c r="Q28" s="197"/>
      <c r="R28" s="197"/>
      <c r="S28" s="197"/>
      <c r="T28" s="197"/>
      <c r="U28" s="197"/>
      <c r="V28" s="197"/>
    </row>
    <row r="29" spans="1:22" ht="21" customHeight="1" x14ac:dyDescent="0.2">
      <c r="A29" s="192">
        <v>45939</v>
      </c>
      <c r="B29" s="250" t="str">
        <f t="shared" si="1"/>
        <v>Thu</v>
      </c>
      <c r="C29" s="196" t="str">
        <f t="shared" si="0"/>
        <v>October</v>
      </c>
      <c r="D29" s="199">
        <v>30</v>
      </c>
      <c r="E29" s="196" t="s">
        <v>68</v>
      </c>
      <c r="F29" s="196"/>
      <c r="G29" s="196" t="s">
        <v>69</v>
      </c>
      <c r="H29" s="201">
        <v>11</v>
      </c>
      <c r="I29" s="196">
        <f t="shared" si="2"/>
        <v>7</v>
      </c>
      <c r="J29" s="196" t="s">
        <v>81</v>
      </c>
      <c r="K29" s="196" t="s">
        <v>13</v>
      </c>
      <c r="L29" s="197"/>
      <c r="M29" s="197"/>
      <c r="N29" s="197"/>
      <c r="O29" s="197"/>
      <c r="P29" s="197"/>
      <c r="Q29" s="197"/>
      <c r="R29" s="197"/>
      <c r="S29" s="197"/>
      <c r="T29" s="197"/>
      <c r="U29" s="197"/>
      <c r="V29" s="197"/>
    </row>
    <row r="30" spans="1:22" ht="21" customHeight="1" x14ac:dyDescent="0.2">
      <c r="A30" s="192"/>
      <c r="B30" s="250" t="str">
        <f t="shared" si="1"/>
        <v/>
      </c>
      <c r="C30" s="196" t="str">
        <f t="shared" si="0"/>
        <v/>
      </c>
      <c r="D30" s="199"/>
      <c r="E30" s="196"/>
      <c r="F30" s="196"/>
      <c r="G30" s="196"/>
      <c r="H30" s="197"/>
      <c r="I30" s="196" t="str">
        <f t="shared" si="2"/>
        <v/>
      </c>
      <c r="J30" s="196"/>
      <c r="K30" s="196"/>
      <c r="L30" s="197"/>
      <c r="M30" s="197"/>
      <c r="N30" s="197"/>
      <c r="O30" s="197"/>
      <c r="P30" s="197"/>
      <c r="Q30" s="197"/>
      <c r="R30" s="197"/>
      <c r="S30" s="197"/>
      <c r="T30" s="197"/>
      <c r="U30" s="197"/>
      <c r="V30" s="197"/>
    </row>
    <row r="31" spans="1:22" ht="21" customHeight="1" x14ac:dyDescent="0.2">
      <c r="A31" s="192"/>
      <c r="B31" s="250" t="str">
        <f t="shared" si="1"/>
        <v/>
      </c>
      <c r="C31" s="196" t="str">
        <f t="shared" si="0"/>
        <v/>
      </c>
      <c r="D31" s="199"/>
      <c r="E31" s="196"/>
      <c r="F31" s="196"/>
      <c r="G31" s="196"/>
      <c r="H31" s="197"/>
      <c r="I31" s="196" t="str">
        <f t="shared" si="2"/>
        <v/>
      </c>
      <c r="J31" s="196"/>
      <c r="K31" s="196"/>
      <c r="L31" s="197"/>
      <c r="M31" s="197"/>
      <c r="N31" s="197"/>
      <c r="O31" s="197"/>
      <c r="P31" s="197"/>
      <c r="Q31" s="197"/>
      <c r="R31" s="197"/>
      <c r="S31" s="197"/>
      <c r="T31" s="197"/>
      <c r="U31" s="197"/>
      <c r="V31" s="197"/>
    </row>
    <row r="32" spans="1:22" ht="21" customHeight="1" x14ac:dyDescent="0.2">
      <c r="A32" s="192"/>
      <c r="B32" s="250" t="str">
        <f t="shared" si="1"/>
        <v/>
      </c>
      <c r="C32" s="196" t="str">
        <f t="shared" si="0"/>
        <v/>
      </c>
      <c r="D32" s="199"/>
      <c r="E32" s="196"/>
      <c r="F32" s="196"/>
      <c r="G32" s="196"/>
      <c r="H32" s="197"/>
      <c r="I32" s="196" t="str">
        <f t="shared" si="2"/>
        <v/>
      </c>
      <c r="J32" s="196"/>
      <c r="K32" s="196"/>
      <c r="L32" s="197"/>
      <c r="M32" s="197"/>
      <c r="N32" s="197"/>
      <c r="O32" s="197"/>
      <c r="P32" s="197"/>
      <c r="Q32" s="197"/>
      <c r="R32" s="197"/>
      <c r="S32" s="197"/>
      <c r="T32" s="197"/>
      <c r="U32" s="197"/>
      <c r="V32" s="197"/>
    </row>
    <row r="33" spans="1:22" ht="21" customHeight="1" x14ac:dyDescent="0.2">
      <c r="A33" s="192"/>
      <c r="B33" s="250" t="str">
        <f t="shared" si="1"/>
        <v/>
      </c>
      <c r="C33" s="196" t="str">
        <f t="shared" si="0"/>
        <v/>
      </c>
      <c r="D33" s="199"/>
      <c r="E33" s="196"/>
      <c r="F33" s="196"/>
      <c r="G33" s="196"/>
      <c r="H33" s="197"/>
      <c r="I33" s="196" t="str">
        <f t="shared" si="2"/>
        <v/>
      </c>
      <c r="J33" s="196"/>
      <c r="K33" s="196"/>
      <c r="L33" s="197"/>
      <c r="M33" s="197"/>
      <c r="N33" s="197"/>
      <c r="O33" s="197"/>
      <c r="P33" s="197"/>
      <c r="Q33" s="197"/>
      <c r="R33" s="197"/>
      <c r="S33" s="197"/>
      <c r="T33" s="197"/>
      <c r="U33" s="197"/>
      <c r="V33" s="197"/>
    </row>
    <row r="34" spans="1:22" ht="21" customHeight="1" x14ac:dyDescent="0.2">
      <c r="A34" s="192"/>
      <c r="B34" s="250" t="str">
        <f t="shared" si="1"/>
        <v/>
      </c>
      <c r="C34" s="196" t="str">
        <f t="shared" si="0"/>
        <v/>
      </c>
      <c r="D34" s="199"/>
      <c r="E34" s="196"/>
      <c r="F34" s="196"/>
      <c r="G34" s="196"/>
      <c r="H34" s="197"/>
      <c r="I34" s="196" t="str">
        <f t="shared" si="2"/>
        <v/>
      </c>
      <c r="J34" s="196"/>
      <c r="K34" s="196"/>
      <c r="L34" s="197"/>
      <c r="M34" s="197"/>
      <c r="N34" s="197"/>
      <c r="O34" s="197"/>
      <c r="P34" s="197"/>
      <c r="Q34" s="197"/>
      <c r="R34" s="197"/>
      <c r="S34" s="197"/>
      <c r="T34" s="197"/>
      <c r="U34" s="197"/>
      <c r="V34" s="197"/>
    </row>
    <row r="35" spans="1:22" ht="21" customHeight="1" x14ac:dyDescent="0.2">
      <c r="A35" s="192"/>
      <c r="B35" s="250" t="str">
        <f t="shared" si="1"/>
        <v/>
      </c>
      <c r="C35" s="196" t="str">
        <f t="shared" si="0"/>
        <v/>
      </c>
      <c r="D35" s="199"/>
      <c r="E35" s="196"/>
      <c r="F35" s="196"/>
      <c r="G35" s="196"/>
      <c r="H35" s="197"/>
      <c r="I35" s="196" t="str">
        <f t="shared" si="2"/>
        <v/>
      </c>
      <c r="J35" s="196"/>
      <c r="K35" s="196"/>
      <c r="L35" s="197"/>
      <c r="M35" s="197"/>
      <c r="N35" s="197"/>
      <c r="O35" s="197"/>
      <c r="P35" s="197"/>
      <c r="Q35" s="197"/>
      <c r="R35" s="197"/>
      <c r="S35" s="197"/>
      <c r="T35" s="197"/>
      <c r="U35" s="197"/>
      <c r="V35" s="197"/>
    </row>
    <row r="36" spans="1:22" ht="21" customHeight="1" x14ac:dyDescent="0.2">
      <c r="A36" s="192"/>
      <c r="B36" s="250" t="str">
        <f t="shared" si="1"/>
        <v/>
      </c>
      <c r="C36" s="196" t="str">
        <f t="shared" si="0"/>
        <v/>
      </c>
      <c r="D36" s="199"/>
      <c r="E36" s="196"/>
      <c r="F36" s="196"/>
      <c r="G36" s="196"/>
      <c r="H36" s="197"/>
      <c r="I36" s="196" t="str">
        <f t="shared" si="2"/>
        <v/>
      </c>
      <c r="J36" s="196"/>
      <c r="K36" s="196"/>
      <c r="L36" s="197"/>
      <c r="M36" s="197"/>
      <c r="N36" s="197"/>
      <c r="O36" s="197"/>
      <c r="P36" s="197"/>
      <c r="Q36" s="197"/>
      <c r="R36" s="197"/>
      <c r="S36" s="197"/>
      <c r="T36" s="197"/>
      <c r="U36" s="197"/>
      <c r="V36" s="197"/>
    </row>
    <row r="37" spans="1:22" ht="21" customHeight="1" x14ac:dyDescent="0.2">
      <c r="A37" s="192"/>
      <c r="B37" s="250" t="str">
        <f t="shared" si="1"/>
        <v/>
      </c>
      <c r="C37" s="196" t="str">
        <f t="shared" si="0"/>
        <v/>
      </c>
      <c r="D37" s="199"/>
      <c r="E37" s="196"/>
      <c r="F37" s="196"/>
      <c r="G37" s="196"/>
      <c r="H37" s="197"/>
      <c r="I37" s="196" t="str">
        <f t="shared" si="2"/>
        <v/>
      </c>
      <c r="J37" s="196"/>
      <c r="K37" s="196"/>
      <c r="L37" s="197"/>
      <c r="M37" s="197"/>
      <c r="N37" s="197"/>
      <c r="O37" s="197"/>
      <c r="P37" s="197"/>
      <c r="Q37" s="197"/>
      <c r="R37" s="197"/>
      <c r="S37" s="197"/>
      <c r="T37" s="197"/>
      <c r="U37" s="197"/>
      <c r="V37" s="197"/>
    </row>
    <row r="38" spans="1:22" ht="21" customHeight="1" x14ac:dyDescent="0.2">
      <c r="A38" s="192"/>
      <c r="B38" s="250" t="str">
        <f t="shared" si="1"/>
        <v/>
      </c>
      <c r="C38" s="196" t="str">
        <f t="shared" si="0"/>
        <v/>
      </c>
      <c r="D38" s="199"/>
      <c r="E38" s="196"/>
      <c r="F38" s="196"/>
      <c r="G38" s="196"/>
      <c r="H38" s="197"/>
      <c r="I38" s="196" t="str">
        <f t="shared" si="2"/>
        <v/>
      </c>
      <c r="J38" s="196"/>
      <c r="K38" s="196"/>
      <c r="L38" s="197"/>
      <c r="M38" s="197"/>
      <c r="N38" s="197"/>
      <c r="O38" s="197"/>
      <c r="P38" s="197"/>
      <c r="Q38" s="197"/>
      <c r="R38" s="197"/>
      <c r="S38" s="197"/>
      <c r="T38" s="197"/>
      <c r="U38" s="197"/>
      <c r="V38" s="197"/>
    </row>
    <row r="39" spans="1:22" ht="21" customHeight="1" x14ac:dyDescent="0.2">
      <c r="A39" s="192"/>
      <c r="B39" s="250" t="str">
        <f t="shared" si="1"/>
        <v/>
      </c>
      <c r="C39" s="196" t="str">
        <f t="shared" si="0"/>
        <v/>
      </c>
      <c r="D39" s="199"/>
      <c r="E39" s="196"/>
      <c r="F39" s="196"/>
      <c r="G39" s="196"/>
      <c r="H39" s="197"/>
      <c r="I39" s="196" t="str">
        <f t="shared" si="2"/>
        <v/>
      </c>
      <c r="J39" s="196"/>
      <c r="K39" s="196"/>
      <c r="L39" s="197"/>
      <c r="M39" s="197"/>
      <c r="N39" s="197"/>
      <c r="O39" s="197"/>
      <c r="P39" s="197"/>
      <c r="Q39" s="197"/>
      <c r="R39" s="197"/>
      <c r="S39" s="197"/>
      <c r="T39" s="197"/>
      <c r="U39" s="197"/>
      <c r="V39" s="197"/>
    </row>
    <row r="40" spans="1:22" ht="21" customHeight="1" x14ac:dyDescent="0.2">
      <c r="A40" s="192"/>
      <c r="B40" s="250" t="str">
        <f t="shared" si="1"/>
        <v/>
      </c>
      <c r="C40" s="196" t="str">
        <f t="shared" si="0"/>
        <v/>
      </c>
      <c r="D40" s="199"/>
      <c r="E40" s="196"/>
      <c r="F40" s="196"/>
      <c r="G40" s="196"/>
      <c r="H40" s="197"/>
      <c r="I40" s="196" t="str">
        <f t="shared" si="2"/>
        <v/>
      </c>
      <c r="J40" s="196"/>
      <c r="K40" s="196"/>
      <c r="L40" s="197"/>
      <c r="M40" s="197"/>
      <c r="N40" s="197"/>
      <c r="O40" s="197"/>
      <c r="P40" s="197"/>
      <c r="Q40" s="197"/>
      <c r="R40" s="197"/>
      <c r="S40" s="197"/>
      <c r="T40" s="197"/>
      <c r="U40" s="197"/>
      <c r="V40" s="197"/>
    </row>
    <row r="41" spans="1:22" ht="21" customHeight="1" x14ac:dyDescent="0.2">
      <c r="A41" s="192"/>
      <c r="B41" s="250" t="str">
        <f t="shared" si="1"/>
        <v/>
      </c>
      <c r="C41" s="196" t="str">
        <f t="shared" si="0"/>
        <v/>
      </c>
      <c r="D41" s="199"/>
      <c r="E41" s="196"/>
      <c r="F41" s="196"/>
      <c r="G41" s="196"/>
      <c r="H41" s="197"/>
      <c r="I41" s="196" t="str">
        <f t="shared" si="2"/>
        <v/>
      </c>
      <c r="J41" s="196"/>
      <c r="K41" s="196"/>
      <c r="L41" s="197"/>
      <c r="M41" s="197"/>
      <c r="N41" s="197"/>
      <c r="O41" s="197"/>
      <c r="P41" s="197"/>
      <c r="Q41" s="197"/>
      <c r="R41" s="197"/>
      <c r="S41" s="197"/>
      <c r="T41" s="197"/>
      <c r="U41" s="197"/>
      <c r="V41" s="197"/>
    </row>
    <row r="42" spans="1:22" ht="21" customHeight="1" x14ac:dyDescent="0.2">
      <c r="A42" s="192"/>
      <c r="B42" s="250" t="str">
        <f t="shared" si="1"/>
        <v/>
      </c>
      <c r="C42" s="196" t="str">
        <f t="shared" si="0"/>
        <v/>
      </c>
      <c r="D42" s="199"/>
      <c r="E42" s="196"/>
      <c r="F42" s="196"/>
      <c r="G42" s="196"/>
      <c r="H42" s="197"/>
      <c r="I42" s="196" t="str">
        <f t="shared" si="2"/>
        <v/>
      </c>
      <c r="J42" s="196"/>
      <c r="K42" s="193"/>
      <c r="L42" s="197"/>
      <c r="M42" s="197"/>
      <c r="N42" s="197"/>
      <c r="O42" s="197"/>
      <c r="P42" s="197"/>
      <c r="Q42" s="197"/>
      <c r="R42" s="197"/>
      <c r="S42" s="197"/>
      <c r="T42" s="197"/>
      <c r="U42" s="197"/>
      <c r="V42" s="197"/>
    </row>
    <row r="43" spans="1:22" ht="21" customHeight="1" x14ac:dyDescent="0.2">
      <c r="A43" s="192"/>
      <c r="B43" s="250" t="str">
        <f t="shared" si="1"/>
        <v/>
      </c>
      <c r="C43" s="196"/>
      <c r="D43" s="197"/>
      <c r="E43" s="196"/>
      <c r="F43" s="196"/>
      <c r="G43" s="196"/>
      <c r="H43" s="201"/>
      <c r="I43" s="196" t="str">
        <f t="shared" si="2"/>
        <v/>
      </c>
      <c r="J43" s="196"/>
      <c r="K43" s="196"/>
      <c r="L43" s="197"/>
      <c r="M43" s="197"/>
      <c r="N43" s="197"/>
      <c r="O43" s="197"/>
      <c r="P43" s="197"/>
      <c r="Q43" s="197"/>
      <c r="R43" s="197"/>
      <c r="S43" s="197"/>
      <c r="T43" s="197"/>
      <c r="U43" s="197"/>
      <c r="V43" s="197"/>
    </row>
    <row r="44" spans="1:22" ht="21" customHeight="1" x14ac:dyDescent="0.2">
      <c r="A44" s="192"/>
      <c r="B44" s="250" t="str">
        <f t="shared" si="1"/>
        <v/>
      </c>
      <c r="C44" s="196" t="str">
        <f t="shared" ref="C44:C50" si="5">IF(A44="","",TEXT(A44,"MMMM"))</f>
        <v/>
      </c>
      <c r="D44" s="197"/>
      <c r="E44" s="196"/>
      <c r="F44" s="196"/>
      <c r="G44" s="196"/>
      <c r="H44" s="201"/>
      <c r="I44" s="196" t="str">
        <f t="shared" si="2"/>
        <v/>
      </c>
      <c r="J44" s="196"/>
      <c r="K44" s="196"/>
      <c r="L44" s="197"/>
      <c r="M44" s="197"/>
      <c r="N44" s="197"/>
      <c r="O44" s="197"/>
      <c r="P44" s="197"/>
      <c r="Q44" s="197"/>
      <c r="R44" s="197"/>
      <c r="S44" s="197"/>
      <c r="T44" s="197"/>
      <c r="U44" s="197"/>
      <c r="V44" s="197"/>
    </row>
    <row r="45" spans="1:22" ht="21" customHeight="1" x14ac:dyDescent="0.2">
      <c r="A45" s="192"/>
      <c r="B45" s="250" t="str">
        <f t="shared" si="1"/>
        <v/>
      </c>
      <c r="C45" s="196" t="str">
        <f t="shared" si="5"/>
        <v/>
      </c>
      <c r="D45" s="197"/>
      <c r="E45" s="196"/>
      <c r="F45" s="196"/>
      <c r="G45" s="196"/>
      <c r="H45" s="201"/>
      <c r="I45" s="196" t="str">
        <f t="shared" si="2"/>
        <v/>
      </c>
      <c r="J45" s="196"/>
      <c r="K45" s="196"/>
      <c r="L45" s="197"/>
      <c r="M45" s="197"/>
      <c r="N45" s="197"/>
      <c r="O45" s="197"/>
      <c r="P45" s="197"/>
      <c r="Q45" s="197"/>
      <c r="R45" s="197"/>
      <c r="S45" s="197"/>
      <c r="T45" s="197"/>
      <c r="U45" s="197"/>
      <c r="V45" s="197"/>
    </row>
    <row r="46" spans="1:22" ht="21" customHeight="1" x14ac:dyDescent="0.2">
      <c r="A46" s="192"/>
      <c r="B46" s="250" t="str">
        <f t="shared" si="1"/>
        <v/>
      </c>
      <c r="C46" s="196" t="str">
        <f t="shared" si="5"/>
        <v/>
      </c>
      <c r="D46" s="197"/>
      <c r="E46" s="196"/>
      <c r="F46" s="196"/>
      <c r="G46" s="196"/>
      <c r="H46" s="201"/>
      <c r="I46" s="196" t="str">
        <f t="shared" si="2"/>
        <v/>
      </c>
      <c r="J46" s="196"/>
      <c r="K46" s="196"/>
      <c r="L46" s="197"/>
      <c r="M46" s="197"/>
      <c r="N46" s="197"/>
      <c r="O46" s="197"/>
      <c r="P46" s="197"/>
      <c r="Q46" s="197"/>
      <c r="R46" s="197"/>
      <c r="S46" s="197"/>
      <c r="T46" s="197"/>
      <c r="U46" s="197"/>
      <c r="V46" s="197"/>
    </row>
    <row r="47" spans="1:22" ht="21" customHeight="1" x14ac:dyDescent="0.2">
      <c r="A47" s="192"/>
      <c r="B47" s="250" t="str">
        <f t="shared" si="1"/>
        <v/>
      </c>
      <c r="C47" s="196" t="str">
        <f t="shared" si="5"/>
        <v/>
      </c>
      <c r="D47" s="197"/>
      <c r="E47" s="196"/>
      <c r="F47" s="196"/>
      <c r="G47" s="196"/>
      <c r="H47" s="201"/>
      <c r="I47" s="196" t="str">
        <f t="shared" si="2"/>
        <v/>
      </c>
      <c r="J47" s="196"/>
      <c r="K47" s="196"/>
      <c r="L47" s="197"/>
      <c r="M47" s="197"/>
      <c r="N47" s="197"/>
      <c r="O47" s="197"/>
      <c r="P47" s="197"/>
      <c r="Q47" s="197"/>
      <c r="R47" s="197"/>
      <c r="S47" s="197"/>
      <c r="T47" s="197"/>
      <c r="U47" s="197"/>
      <c r="V47" s="197"/>
    </row>
    <row r="48" spans="1:22" ht="21" customHeight="1" x14ac:dyDescent="0.2">
      <c r="A48" s="192"/>
      <c r="B48" s="250" t="str">
        <f t="shared" si="1"/>
        <v/>
      </c>
      <c r="C48" s="196" t="str">
        <f t="shared" si="5"/>
        <v/>
      </c>
      <c r="D48" s="197"/>
      <c r="E48" s="196"/>
      <c r="F48" s="196"/>
      <c r="G48" s="196"/>
      <c r="H48" s="201"/>
      <c r="I48" s="196" t="str">
        <f t="shared" si="2"/>
        <v/>
      </c>
      <c r="J48" s="196"/>
      <c r="K48" s="196"/>
      <c r="L48" s="197"/>
      <c r="M48" s="197"/>
      <c r="N48" s="197"/>
      <c r="O48" s="197"/>
      <c r="P48" s="197"/>
      <c r="Q48" s="197"/>
      <c r="R48" s="197"/>
      <c r="S48" s="197"/>
      <c r="T48" s="197"/>
      <c r="U48" s="197"/>
      <c r="V48" s="197"/>
    </row>
    <row r="49" spans="1:22" ht="21" customHeight="1" x14ac:dyDescent="0.2">
      <c r="A49" s="206"/>
      <c r="B49" s="206"/>
      <c r="C49" s="207" t="str">
        <f t="shared" si="5"/>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09"/>
      <c r="C50" s="203"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28"/>
      <c r="C51" s="235"/>
      <c r="D51" s="202" t="s">
        <v>95</v>
      </c>
      <c r="E51" s="228"/>
      <c r="F51" s="228"/>
      <c r="G51" s="228"/>
      <c r="H51" s="202" t="s">
        <v>96</v>
      </c>
      <c r="I51" s="202" t="s">
        <v>97</v>
      </c>
      <c r="J51" s="202" t="s">
        <v>98</v>
      </c>
      <c r="K51" s="212" t="s">
        <v>99</v>
      </c>
      <c r="L51" s="224">
        <f t="shared" ref="L51:U51" si="6">SUMIF($C$3:$C$50,L50,$D$3:$D$50)</f>
        <v>0</v>
      </c>
      <c r="M51" s="224">
        <f t="shared" si="6"/>
        <v>120</v>
      </c>
      <c r="N51" s="224">
        <f t="shared" si="6"/>
        <v>150</v>
      </c>
      <c r="O51" s="224">
        <f t="shared" si="6"/>
        <v>120</v>
      </c>
      <c r="P51" s="224">
        <f t="shared" si="6"/>
        <v>120</v>
      </c>
      <c r="Q51" s="224">
        <f t="shared" si="6"/>
        <v>120</v>
      </c>
      <c r="R51" s="224">
        <f t="shared" si="6"/>
        <v>120</v>
      </c>
      <c r="S51" s="224">
        <f t="shared" si="6"/>
        <v>60</v>
      </c>
      <c r="T51" s="224">
        <f t="shared" si="6"/>
        <v>0</v>
      </c>
      <c r="U51" s="224">
        <f t="shared" si="6"/>
        <v>0</v>
      </c>
      <c r="V51" s="229">
        <f t="shared" ref="V51:V54" si="7">SUM(L51:U51)</f>
        <v>810</v>
      </c>
    </row>
    <row r="52" spans="1:22" ht="21" customHeight="1" x14ac:dyDescent="0.25">
      <c r="A52" s="210">
        <f>COUNTA(A3:A48)</f>
        <v>27</v>
      </c>
      <c r="B52" s="209"/>
      <c r="C52" s="203"/>
      <c r="D52" s="230">
        <f>SUM(D3:D48)</f>
        <v>810</v>
      </c>
      <c r="E52" s="209"/>
      <c r="F52" s="209"/>
      <c r="G52" s="231"/>
      <c r="H52" s="217">
        <f>SUM(H3:H50)</f>
        <v>300</v>
      </c>
      <c r="I52" s="218">
        <f>H52/60</f>
        <v>5</v>
      </c>
      <c r="J52" s="230">
        <f>D52/I52</f>
        <v>162</v>
      </c>
      <c r="K52" s="212" t="s">
        <v>100</v>
      </c>
      <c r="L52" s="232">
        <f t="shared" ref="L52:U52" si="8">L51*0.07</f>
        <v>0</v>
      </c>
      <c r="M52" s="232">
        <f t="shared" si="8"/>
        <v>8.4</v>
      </c>
      <c r="N52" s="232">
        <f t="shared" si="8"/>
        <v>10.500000000000002</v>
      </c>
      <c r="O52" s="232">
        <f t="shared" si="8"/>
        <v>8.4</v>
      </c>
      <c r="P52" s="232">
        <f t="shared" si="8"/>
        <v>8.4</v>
      </c>
      <c r="Q52" s="232">
        <f t="shared" si="8"/>
        <v>8.4</v>
      </c>
      <c r="R52" s="232">
        <f t="shared" si="8"/>
        <v>8.4</v>
      </c>
      <c r="S52" s="232">
        <f t="shared" si="8"/>
        <v>4.2</v>
      </c>
      <c r="T52" s="232">
        <f t="shared" si="8"/>
        <v>0</v>
      </c>
      <c r="U52" s="232">
        <f t="shared" si="8"/>
        <v>0</v>
      </c>
      <c r="V52" s="233">
        <f t="shared" si="7"/>
        <v>56.7</v>
      </c>
    </row>
    <row r="53" spans="1:22" ht="21" customHeight="1" x14ac:dyDescent="0.25">
      <c r="A53" s="221"/>
      <c r="B53" s="221"/>
      <c r="C53" s="203" t="str">
        <f t="shared" ref="C53:C54" si="9">IF(A53="","",TEXT(A53,"MMMM"))</f>
        <v/>
      </c>
      <c r="D53" s="209"/>
      <c r="E53" s="209"/>
      <c r="F53" s="209"/>
      <c r="G53" s="209"/>
      <c r="H53" s="209"/>
      <c r="I53" s="209"/>
      <c r="J53" s="209"/>
      <c r="K53" s="212" t="s">
        <v>41</v>
      </c>
      <c r="L53" s="232">
        <f t="shared" ref="L53:U53" si="10">SUM(L51:L52)</f>
        <v>0</v>
      </c>
      <c r="M53" s="232">
        <f t="shared" si="10"/>
        <v>128.4</v>
      </c>
      <c r="N53" s="232">
        <f t="shared" si="10"/>
        <v>160.5</v>
      </c>
      <c r="O53" s="232">
        <f t="shared" si="10"/>
        <v>128.4</v>
      </c>
      <c r="P53" s="232">
        <f t="shared" si="10"/>
        <v>128.4</v>
      </c>
      <c r="Q53" s="232">
        <f t="shared" si="10"/>
        <v>128.4</v>
      </c>
      <c r="R53" s="232">
        <f t="shared" si="10"/>
        <v>128.4</v>
      </c>
      <c r="S53" s="232">
        <f t="shared" si="10"/>
        <v>64.2</v>
      </c>
      <c r="T53" s="232">
        <f t="shared" si="10"/>
        <v>0</v>
      </c>
      <c r="U53" s="232">
        <f t="shared" si="10"/>
        <v>0</v>
      </c>
      <c r="V53" s="233">
        <f t="shared" si="7"/>
        <v>866.69999999999993</v>
      </c>
    </row>
    <row r="54" spans="1:22" ht="21" customHeight="1" x14ac:dyDescent="0.25">
      <c r="A54" s="221"/>
      <c r="B54" s="221"/>
      <c r="C54" s="203" t="str">
        <f t="shared" si="9"/>
        <v/>
      </c>
      <c r="D54" s="209"/>
      <c r="E54" s="209"/>
      <c r="F54" s="209"/>
      <c r="G54" s="209"/>
      <c r="H54" s="209"/>
      <c r="I54" s="209"/>
      <c r="J54" s="209"/>
      <c r="K54" s="212" t="s">
        <v>101</v>
      </c>
      <c r="L54" s="203">
        <f t="shared" ref="L54:U54" si="11">COUNTIF($C3:$C65,L50)</f>
        <v>0</v>
      </c>
      <c r="M54" s="203">
        <f t="shared" si="11"/>
        <v>4</v>
      </c>
      <c r="N54" s="203">
        <f t="shared" si="11"/>
        <v>5</v>
      </c>
      <c r="O54" s="203">
        <f t="shared" si="11"/>
        <v>4</v>
      </c>
      <c r="P54" s="203">
        <f t="shared" si="11"/>
        <v>4</v>
      </c>
      <c r="Q54" s="203">
        <f t="shared" si="11"/>
        <v>4</v>
      </c>
      <c r="R54" s="203">
        <f t="shared" si="11"/>
        <v>4</v>
      </c>
      <c r="S54" s="203">
        <f t="shared" si="11"/>
        <v>2</v>
      </c>
      <c r="T54" s="203">
        <f t="shared" si="11"/>
        <v>0</v>
      </c>
      <c r="U54" s="203">
        <f t="shared" si="11"/>
        <v>0</v>
      </c>
      <c r="V54" s="234">
        <f t="shared" si="7"/>
        <v>27</v>
      </c>
    </row>
    <row r="55" spans="1:22" ht="12.75" x14ac:dyDescent="0.2">
      <c r="A55" s="18"/>
      <c r="B55" s="18"/>
      <c r="C55" s="18"/>
      <c r="D55" s="18"/>
      <c r="E55" s="18"/>
      <c r="F55" s="18"/>
    </row>
    <row r="56" spans="1:22" ht="12.75" x14ac:dyDescent="0.2">
      <c r="A56" s="18"/>
      <c r="B56" s="18"/>
      <c r="C56" s="18"/>
      <c r="D56" s="18"/>
      <c r="E56" s="18"/>
      <c r="F56" s="18"/>
    </row>
    <row r="57" spans="1:22" ht="12.75" x14ac:dyDescent="0.2">
      <c r="A57" s="18"/>
      <c r="B57" s="18"/>
      <c r="C57" s="18"/>
      <c r="D57" s="18"/>
      <c r="E57" s="18"/>
      <c r="F57" s="18"/>
    </row>
    <row r="58" spans="1:22" ht="12.75" x14ac:dyDescent="0.2">
      <c r="A58" s="18"/>
      <c r="B58" s="18"/>
      <c r="C58" s="18"/>
      <c r="D58" s="18"/>
      <c r="E58" s="18"/>
      <c r="F58" s="18"/>
    </row>
    <row r="59" spans="1:22" ht="12.75" x14ac:dyDescent="0.2">
      <c r="A59" s="18"/>
      <c r="B59" s="18"/>
      <c r="C59" s="18"/>
      <c r="D59" s="18"/>
      <c r="E59" s="18"/>
      <c r="F59" s="18"/>
    </row>
    <row r="60" spans="1:22" ht="12.75" x14ac:dyDescent="0.2">
      <c r="A60" s="18"/>
      <c r="B60" s="18"/>
      <c r="C60" s="18"/>
      <c r="D60" s="18"/>
      <c r="E60" s="18"/>
      <c r="F60" s="18"/>
    </row>
    <row r="61" spans="1:22" ht="12.75" x14ac:dyDescent="0.2">
      <c r="A61" s="18"/>
      <c r="B61" s="18"/>
      <c r="C61" s="18"/>
      <c r="D61" s="18"/>
      <c r="E61" s="18"/>
      <c r="F61" s="18"/>
    </row>
    <row r="62" spans="1:22" ht="12.75" x14ac:dyDescent="0.2">
      <c r="A62" s="18"/>
      <c r="B62" s="18"/>
      <c r="C62" s="18"/>
      <c r="D62" s="18"/>
      <c r="E62" s="18"/>
      <c r="F62" s="18"/>
    </row>
    <row r="63" spans="1:22" ht="12.75" x14ac:dyDescent="0.2">
      <c r="A63" s="18"/>
      <c r="B63" s="18"/>
      <c r="C63" s="18"/>
      <c r="D63" s="18"/>
      <c r="E63" s="18"/>
      <c r="F63" s="18"/>
    </row>
    <row r="64" spans="1:22" ht="12.75" x14ac:dyDescent="0.2">
      <c r="A64" s="18"/>
      <c r="B64" s="18"/>
      <c r="C64" s="18"/>
      <c r="D64" s="18"/>
      <c r="E64" s="18"/>
      <c r="F64" s="18"/>
    </row>
    <row r="65" spans="1:6" ht="12.75" x14ac:dyDescent="0.2">
      <c r="A65" s="18"/>
      <c r="B65" s="18"/>
      <c r="C65" s="18"/>
      <c r="D65" s="18"/>
      <c r="E65" s="18"/>
      <c r="F65" s="18"/>
    </row>
    <row r="66" spans="1:6" ht="12.75" x14ac:dyDescent="0.2">
      <c r="A66" s="18"/>
      <c r="B66" s="18"/>
      <c r="C66" s="18"/>
      <c r="D66" s="18"/>
      <c r="E66" s="18"/>
      <c r="F66" s="18"/>
    </row>
    <row r="67" spans="1:6" ht="12.75" x14ac:dyDescent="0.2">
      <c r="A67" s="18"/>
      <c r="B67" s="18"/>
      <c r="C67" s="18"/>
      <c r="D67" s="18"/>
      <c r="E67" s="18"/>
      <c r="F67" s="18"/>
    </row>
    <row r="68" spans="1:6" ht="12.75" x14ac:dyDescent="0.2">
      <c r="A68" s="18"/>
      <c r="B68" s="18"/>
      <c r="C68" s="18"/>
      <c r="D68" s="18"/>
      <c r="E68" s="18"/>
      <c r="F68" s="18"/>
    </row>
    <row r="69" spans="1:6" ht="12.75" x14ac:dyDescent="0.2">
      <c r="A69" s="18"/>
      <c r="B69" s="18"/>
      <c r="C69" s="18"/>
      <c r="D69" s="18"/>
      <c r="E69" s="18"/>
      <c r="F69" s="18"/>
    </row>
    <row r="70" spans="1:6" ht="12.75" x14ac:dyDescent="0.2">
      <c r="A70" s="18"/>
      <c r="B70" s="18"/>
      <c r="C70" s="18"/>
      <c r="D70" s="18"/>
      <c r="E70" s="18"/>
      <c r="F70" s="18"/>
    </row>
    <row r="71" spans="1:6" ht="12.75" x14ac:dyDescent="0.2">
      <c r="A71" s="18"/>
      <c r="B71" s="18"/>
      <c r="C71" s="18"/>
      <c r="D71" s="18"/>
      <c r="E71" s="18"/>
      <c r="F71" s="18"/>
    </row>
    <row r="72" spans="1:6" ht="12.75" x14ac:dyDescent="0.2">
      <c r="A72" s="18"/>
      <c r="B72" s="18"/>
      <c r="C72" s="18"/>
      <c r="D72" s="18"/>
      <c r="E72" s="18"/>
      <c r="F72" s="18"/>
    </row>
    <row r="73" spans="1:6" ht="12.75" x14ac:dyDescent="0.2">
      <c r="A73" s="18"/>
      <c r="B73" s="18"/>
      <c r="C73" s="18"/>
      <c r="D73" s="18"/>
      <c r="E73" s="18"/>
      <c r="F73" s="18"/>
    </row>
    <row r="74" spans="1:6" ht="12.75" x14ac:dyDescent="0.2">
      <c r="A74" s="18"/>
      <c r="B74" s="18"/>
      <c r="C74" s="18"/>
      <c r="D74" s="18"/>
      <c r="E74" s="18"/>
      <c r="F74" s="18"/>
    </row>
    <row r="75" spans="1:6" ht="12.75" x14ac:dyDescent="0.2">
      <c r="A75" s="18"/>
      <c r="B75" s="18"/>
      <c r="C75" s="18"/>
      <c r="D75" s="18"/>
      <c r="E75" s="18"/>
      <c r="F75" s="18"/>
    </row>
    <row r="76" spans="1:6" ht="12.75" x14ac:dyDescent="0.2">
      <c r="A76" s="18"/>
      <c r="B76" s="18"/>
      <c r="C76" s="18"/>
      <c r="D76" s="18"/>
      <c r="E76" s="18"/>
      <c r="F76" s="18"/>
    </row>
    <row r="77" spans="1:6" ht="12.75" x14ac:dyDescent="0.2">
      <c r="A77" s="18"/>
      <c r="B77" s="18"/>
      <c r="C77" s="18"/>
      <c r="D77" s="18"/>
      <c r="E77" s="18"/>
      <c r="F77" s="18"/>
    </row>
    <row r="78" spans="1:6" ht="12.75" x14ac:dyDescent="0.2">
      <c r="A78" s="18"/>
      <c r="B78" s="18"/>
      <c r="C78" s="18"/>
      <c r="D78" s="18"/>
      <c r="E78" s="18"/>
      <c r="F78" s="18"/>
    </row>
    <row r="79" spans="1:6" ht="12.75" x14ac:dyDescent="0.2">
      <c r="A79" s="18"/>
      <c r="B79" s="18"/>
      <c r="C79" s="18"/>
      <c r="D79" s="18"/>
      <c r="E79" s="18"/>
      <c r="F79" s="18"/>
    </row>
    <row r="80" spans="1:6" ht="12.75" x14ac:dyDescent="0.2">
      <c r="A80" s="18"/>
      <c r="B80" s="18"/>
      <c r="C80" s="18"/>
      <c r="D80" s="18"/>
      <c r="E80" s="18"/>
      <c r="F80" s="18"/>
    </row>
    <row r="81" spans="1:6" ht="12.75" x14ac:dyDescent="0.2">
      <c r="A81" s="18"/>
      <c r="B81" s="18"/>
      <c r="C81" s="18"/>
      <c r="D81" s="18"/>
      <c r="E81" s="18"/>
      <c r="F81" s="18"/>
    </row>
    <row r="82" spans="1:6" ht="12.75" x14ac:dyDescent="0.2">
      <c r="A82" s="18"/>
      <c r="B82" s="18"/>
      <c r="C82" s="18"/>
      <c r="D82" s="18"/>
      <c r="E82" s="18"/>
      <c r="F82" s="18"/>
    </row>
    <row r="83" spans="1:6" ht="12.75" x14ac:dyDescent="0.2">
      <c r="A83" s="18"/>
      <c r="B83" s="18"/>
      <c r="C83" s="18"/>
      <c r="D83" s="18"/>
      <c r="E83" s="18"/>
      <c r="F83" s="18"/>
    </row>
    <row r="84" spans="1:6" ht="12.75" x14ac:dyDescent="0.2">
      <c r="A84" s="18"/>
      <c r="B84" s="18"/>
      <c r="C84" s="18"/>
      <c r="D84" s="18"/>
      <c r="E84" s="18"/>
      <c r="F84" s="18"/>
    </row>
    <row r="85" spans="1:6" ht="12.75" x14ac:dyDescent="0.2">
      <c r="A85" s="18"/>
      <c r="B85" s="18"/>
      <c r="C85" s="18"/>
      <c r="D85" s="18"/>
      <c r="E85" s="18"/>
      <c r="F85" s="18"/>
    </row>
    <row r="86" spans="1:6" ht="12.75" x14ac:dyDescent="0.2">
      <c r="A86" s="18"/>
      <c r="B86" s="18"/>
      <c r="C86" s="18"/>
      <c r="D86" s="18"/>
      <c r="E86" s="18"/>
      <c r="F86" s="18"/>
    </row>
    <row r="87" spans="1:6" ht="12.75" x14ac:dyDescent="0.2">
      <c r="A87" s="18"/>
      <c r="B87" s="18"/>
      <c r="C87" s="18"/>
      <c r="D87" s="18"/>
      <c r="E87" s="18"/>
      <c r="F87" s="18"/>
    </row>
    <row r="88" spans="1:6" ht="12.75" x14ac:dyDescent="0.2">
      <c r="A88" s="18"/>
      <c r="B88" s="18"/>
      <c r="C88" s="18"/>
      <c r="D88" s="18"/>
      <c r="E88" s="18"/>
      <c r="F88" s="18"/>
    </row>
    <row r="89" spans="1:6" ht="12.75" x14ac:dyDescent="0.2">
      <c r="A89" s="18"/>
      <c r="B89" s="18"/>
      <c r="C89" s="18"/>
      <c r="D89" s="18"/>
      <c r="E89" s="18"/>
      <c r="F89" s="18"/>
    </row>
    <row r="90" spans="1:6" ht="12.75" x14ac:dyDescent="0.2">
      <c r="A90" s="18"/>
      <c r="B90" s="18"/>
      <c r="C90" s="18"/>
      <c r="D90" s="18"/>
      <c r="E90" s="18"/>
      <c r="F90" s="18"/>
    </row>
    <row r="91" spans="1:6" ht="12.75" x14ac:dyDescent="0.2">
      <c r="A91" s="18"/>
      <c r="B91" s="18"/>
      <c r="C91" s="18"/>
      <c r="D91" s="18"/>
      <c r="E91" s="18"/>
      <c r="F91" s="18"/>
    </row>
    <row r="92" spans="1:6" ht="12.75" x14ac:dyDescent="0.2">
      <c r="A92" s="18"/>
      <c r="B92" s="18"/>
      <c r="C92" s="18"/>
      <c r="D92" s="18"/>
      <c r="E92" s="18"/>
      <c r="F92" s="18"/>
    </row>
    <row r="93" spans="1:6" ht="12.75" x14ac:dyDescent="0.2">
      <c r="A93" s="18"/>
      <c r="B93" s="18"/>
      <c r="C93" s="18"/>
      <c r="D93" s="18"/>
      <c r="E93" s="18"/>
      <c r="F93" s="18"/>
    </row>
    <row r="94" spans="1:6" ht="12.75" x14ac:dyDescent="0.2">
      <c r="A94" s="18"/>
      <c r="B94" s="18"/>
      <c r="C94" s="18"/>
      <c r="D94" s="18"/>
      <c r="E94" s="18"/>
      <c r="F94" s="18"/>
    </row>
    <row r="95" spans="1:6" ht="12.75" x14ac:dyDescent="0.2">
      <c r="A95" s="18"/>
      <c r="B95" s="18"/>
      <c r="C95" s="18"/>
      <c r="D95" s="18"/>
      <c r="E95" s="18"/>
      <c r="F95" s="18"/>
    </row>
    <row r="96" spans="1:6" ht="12.75" x14ac:dyDescent="0.2">
      <c r="A96" s="18"/>
      <c r="B96" s="18"/>
      <c r="C96" s="18"/>
      <c r="D96" s="18"/>
      <c r="E96" s="18"/>
      <c r="F96" s="18"/>
    </row>
    <row r="97" spans="1:6" ht="12.75" x14ac:dyDescent="0.2">
      <c r="A97" s="18"/>
      <c r="B97" s="18"/>
      <c r="C97" s="18"/>
      <c r="D97" s="18"/>
      <c r="E97" s="18"/>
      <c r="F97" s="18"/>
    </row>
    <row r="98" spans="1:6" ht="12.75" x14ac:dyDescent="0.2">
      <c r="A98" s="18"/>
      <c r="B98" s="18"/>
      <c r="C98" s="18"/>
      <c r="D98" s="18"/>
      <c r="E98" s="18"/>
      <c r="F98" s="18"/>
    </row>
    <row r="99" spans="1:6" ht="12.75" x14ac:dyDescent="0.2">
      <c r="A99" s="18"/>
      <c r="B99" s="18"/>
      <c r="C99" s="18"/>
      <c r="D99" s="18"/>
      <c r="E99" s="18"/>
      <c r="F99" s="18"/>
    </row>
    <row r="100" spans="1:6" ht="12.75" x14ac:dyDescent="0.2">
      <c r="A100" s="18"/>
      <c r="B100" s="18"/>
      <c r="C100" s="18"/>
      <c r="D100" s="18"/>
      <c r="E100" s="18"/>
      <c r="F100" s="18"/>
    </row>
    <row r="101" spans="1:6" ht="12.75" x14ac:dyDescent="0.2">
      <c r="A101" s="18"/>
      <c r="B101" s="18"/>
      <c r="C101" s="18"/>
      <c r="D101" s="18"/>
      <c r="E101" s="18"/>
      <c r="F101" s="18"/>
    </row>
    <row r="102" spans="1:6" ht="12.75" x14ac:dyDescent="0.2">
      <c r="A102" s="18"/>
      <c r="B102" s="18"/>
      <c r="C102" s="18"/>
      <c r="D102" s="18"/>
      <c r="E102" s="18"/>
      <c r="F102" s="18"/>
    </row>
    <row r="103" spans="1:6" ht="12.75" x14ac:dyDescent="0.2">
      <c r="A103" s="18"/>
      <c r="B103" s="18"/>
      <c r="C103" s="18"/>
      <c r="D103" s="18"/>
      <c r="E103" s="18"/>
      <c r="F103" s="18"/>
    </row>
    <row r="104" spans="1:6" ht="12.75" x14ac:dyDescent="0.2">
      <c r="A104" s="18"/>
      <c r="B104" s="18"/>
      <c r="C104" s="18"/>
      <c r="D104" s="18"/>
      <c r="E104" s="18"/>
      <c r="F104" s="18"/>
    </row>
    <row r="105" spans="1:6" ht="12.75" x14ac:dyDescent="0.2">
      <c r="A105" s="18"/>
      <c r="B105" s="18"/>
      <c r="C105" s="18"/>
      <c r="D105" s="18"/>
      <c r="E105" s="18"/>
      <c r="F105" s="18"/>
    </row>
    <row r="106" spans="1:6" ht="12.75" x14ac:dyDescent="0.2">
      <c r="A106" s="18"/>
      <c r="B106" s="18"/>
      <c r="C106" s="18"/>
      <c r="D106" s="18"/>
      <c r="E106" s="18"/>
      <c r="F106" s="18"/>
    </row>
    <row r="107" spans="1:6" ht="12.75" x14ac:dyDescent="0.2">
      <c r="A107" s="18"/>
      <c r="B107" s="18"/>
      <c r="C107" s="18"/>
      <c r="D107" s="18"/>
      <c r="E107" s="18"/>
      <c r="F107" s="18"/>
    </row>
    <row r="108" spans="1:6" ht="12.75" x14ac:dyDescent="0.2">
      <c r="A108" s="18"/>
      <c r="B108" s="18"/>
      <c r="C108" s="18"/>
      <c r="D108" s="18"/>
      <c r="E108" s="18"/>
      <c r="F108" s="18"/>
    </row>
    <row r="109" spans="1:6" ht="12.75" x14ac:dyDescent="0.2">
      <c r="A109" s="18"/>
      <c r="B109" s="18"/>
      <c r="C109" s="18"/>
      <c r="D109" s="18"/>
      <c r="E109" s="18"/>
      <c r="F109" s="18"/>
    </row>
    <row r="110" spans="1:6" ht="12.75" x14ac:dyDescent="0.2">
      <c r="A110" s="18"/>
      <c r="B110" s="18"/>
      <c r="C110" s="18"/>
      <c r="D110" s="18"/>
      <c r="E110" s="18"/>
      <c r="F110" s="18"/>
    </row>
    <row r="111" spans="1:6" ht="12.75" x14ac:dyDescent="0.2">
      <c r="A111" s="18"/>
      <c r="B111" s="18"/>
      <c r="C111" s="18"/>
      <c r="D111" s="18"/>
      <c r="E111" s="18"/>
      <c r="F111" s="18"/>
    </row>
    <row r="112" spans="1:6" ht="12.75" x14ac:dyDescent="0.2">
      <c r="A112" s="18"/>
      <c r="B112" s="18"/>
      <c r="C112" s="18"/>
      <c r="D112" s="18"/>
      <c r="E112" s="18"/>
      <c r="F112" s="18"/>
    </row>
    <row r="113" spans="1:6" ht="12.75" x14ac:dyDescent="0.2">
      <c r="A113" s="18"/>
      <c r="B113" s="18"/>
      <c r="C113" s="18"/>
      <c r="D113" s="18"/>
      <c r="E113" s="18"/>
      <c r="F113" s="18"/>
    </row>
    <row r="114" spans="1:6" ht="12.75" x14ac:dyDescent="0.2">
      <c r="A114" s="18"/>
      <c r="B114" s="18"/>
      <c r="C114" s="18"/>
      <c r="D114" s="18"/>
      <c r="E114" s="18"/>
      <c r="F114" s="18"/>
    </row>
    <row r="115" spans="1:6" ht="12.75" x14ac:dyDescent="0.2">
      <c r="A115" s="18"/>
      <c r="B115" s="18"/>
      <c r="C115" s="18"/>
      <c r="D115" s="18"/>
      <c r="E115" s="18"/>
      <c r="F115" s="18"/>
    </row>
    <row r="116" spans="1:6" ht="12.75" x14ac:dyDescent="0.2">
      <c r="A116" s="18"/>
      <c r="B116" s="18"/>
      <c r="C116" s="18"/>
      <c r="D116" s="18"/>
      <c r="E116" s="18"/>
      <c r="F116" s="18"/>
    </row>
    <row r="117" spans="1:6" ht="12.75" x14ac:dyDescent="0.2">
      <c r="A117" s="18"/>
      <c r="B117" s="18"/>
      <c r="C117" s="18"/>
      <c r="D117" s="18"/>
      <c r="E117" s="18"/>
      <c r="F117" s="18"/>
    </row>
    <row r="118" spans="1:6" ht="12.75" x14ac:dyDescent="0.2">
      <c r="A118" s="18"/>
      <c r="B118" s="18"/>
      <c r="C118" s="18"/>
      <c r="D118" s="18"/>
      <c r="E118" s="18"/>
      <c r="F118" s="18"/>
    </row>
    <row r="119" spans="1:6" ht="12.75" x14ac:dyDescent="0.2">
      <c r="A119" s="18"/>
      <c r="B119" s="18"/>
      <c r="C119" s="18"/>
      <c r="D119" s="18"/>
      <c r="E119" s="18"/>
      <c r="F119" s="18"/>
    </row>
    <row r="120" spans="1:6" ht="12.75" x14ac:dyDescent="0.2">
      <c r="A120" s="18"/>
      <c r="B120" s="18"/>
      <c r="C120" s="18"/>
      <c r="D120" s="18"/>
      <c r="E120" s="18"/>
      <c r="F120" s="18"/>
    </row>
    <row r="121" spans="1:6" ht="12.75" x14ac:dyDescent="0.2">
      <c r="A121" s="18"/>
      <c r="B121" s="18"/>
      <c r="C121" s="18"/>
      <c r="D121" s="18"/>
      <c r="E121" s="18"/>
      <c r="F121" s="18"/>
    </row>
    <row r="122" spans="1:6" ht="12.75" x14ac:dyDescent="0.2">
      <c r="A122" s="18"/>
      <c r="B122" s="18"/>
      <c r="C122" s="18"/>
      <c r="D122" s="18"/>
      <c r="E122" s="18"/>
      <c r="F122" s="18"/>
    </row>
    <row r="123" spans="1:6" ht="12.75" x14ac:dyDescent="0.2">
      <c r="A123" s="18"/>
      <c r="B123" s="18"/>
      <c r="C123" s="18"/>
      <c r="D123" s="18"/>
      <c r="E123" s="18"/>
      <c r="F123" s="18"/>
    </row>
    <row r="124" spans="1:6" ht="12.75" x14ac:dyDescent="0.2">
      <c r="A124" s="18"/>
      <c r="B124" s="18"/>
      <c r="C124" s="18"/>
      <c r="D124" s="18"/>
      <c r="E124" s="18"/>
      <c r="F124" s="18"/>
    </row>
    <row r="125" spans="1:6" ht="12.75" x14ac:dyDescent="0.2">
      <c r="A125" s="18"/>
      <c r="B125" s="18"/>
      <c r="C125" s="18"/>
      <c r="D125" s="18"/>
      <c r="E125" s="18"/>
      <c r="F125" s="18"/>
    </row>
    <row r="126" spans="1:6" ht="12.75" x14ac:dyDescent="0.2">
      <c r="A126" s="18"/>
      <c r="B126" s="18"/>
      <c r="C126" s="18"/>
      <c r="D126" s="18"/>
      <c r="E126" s="18"/>
      <c r="F126" s="18"/>
    </row>
    <row r="127" spans="1:6" ht="12.75" x14ac:dyDescent="0.2">
      <c r="A127" s="18"/>
      <c r="B127" s="18"/>
      <c r="C127" s="18"/>
      <c r="D127" s="18"/>
      <c r="E127" s="18"/>
      <c r="F127" s="18"/>
    </row>
    <row r="128" spans="1:6" ht="12.75" x14ac:dyDescent="0.2">
      <c r="A128" s="18"/>
      <c r="B128" s="18"/>
      <c r="C128" s="18"/>
      <c r="D128" s="18"/>
      <c r="E128" s="18"/>
      <c r="F128" s="18"/>
    </row>
    <row r="129" spans="1:6" ht="12.75" x14ac:dyDescent="0.2">
      <c r="A129" s="18"/>
      <c r="B129" s="18"/>
      <c r="C129" s="18"/>
      <c r="D129" s="18"/>
      <c r="E129" s="18"/>
      <c r="F129" s="18"/>
    </row>
    <row r="130" spans="1:6" ht="12.75" x14ac:dyDescent="0.2">
      <c r="A130" s="18"/>
      <c r="B130" s="18"/>
      <c r="C130" s="18"/>
      <c r="D130" s="18"/>
      <c r="E130" s="18"/>
      <c r="F130" s="18"/>
    </row>
    <row r="131" spans="1:6" ht="12.75" x14ac:dyDescent="0.2">
      <c r="A131" s="18"/>
      <c r="B131" s="18"/>
      <c r="C131" s="18"/>
      <c r="D131" s="18"/>
      <c r="E131" s="18"/>
      <c r="F131" s="18"/>
    </row>
    <row r="132" spans="1:6" ht="12.75" x14ac:dyDescent="0.2">
      <c r="A132" s="18"/>
      <c r="B132" s="18"/>
      <c r="C132" s="18"/>
      <c r="D132" s="18"/>
      <c r="E132" s="18"/>
      <c r="F132" s="18"/>
    </row>
    <row r="133" spans="1:6" ht="12.75" x14ac:dyDescent="0.2">
      <c r="A133" s="18"/>
      <c r="B133" s="18"/>
      <c r="C133" s="18"/>
      <c r="D133" s="18"/>
      <c r="E133" s="18"/>
      <c r="F133" s="18"/>
    </row>
    <row r="134" spans="1:6" ht="12.75" x14ac:dyDescent="0.2">
      <c r="A134" s="18"/>
      <c r="B134" s="18"/>
      <c r="C134" s="18"/>
      <c r="D134" s="18"/>
      <c r="E134" s="18"/>
      <c r="F134" s="18"/>
    </row>
    <row r="135" spans="1:6" ht="12.75" x14ac:dyDescent="0.2">
      <c r="A135" s="18"/>
      <c r="B135" s="18"/>
      <c r="C135" s="18"/>
      <c r="D135" s="18"/>
      <c r="E135" s="18"/>
      <c r="F135" s="18"/>
    </row>
    <row r="136" spans="1:6" ht="12.75" x14ac:dyDescent="0.2">
      <c r="A136" s="18"/>
      <c r="B136" s="18"/>
      <c r="C136" s="18"/>
      <c r="D136" s="18"/>
      <c r="E136" s="18"/>
      <c r="F136" s="18"/>
    </row>
    <row r="137" spans="1:6" ht="12.75" x14ac:dyDescent="0.2">
      <c r="A137" s="18"/>
      <c r="B137" s="18"/>
      <c r="C137" s="18"/>
      <c r="D137" s="18"/>
      <c r="E137" s="18"/>
      <c r="F137" s="18"/>
    </row>
    <row r="138" spans="1:6" ht="12.75" x14ac:dyDescent="0.2">
      <c r="A138" s="18"/>
      <c r="B138" s="18"/>
      <c r="C138" s="18"/>
      <c r="D138" s="18"/>
      <c r="E138" s="18"/>
      <c r="F138" s="18"/>
    </row>
    <row r="139" spans="1:6" ht="12.75" x14ac:dyDescent="0.2">
      <c r="A139" s="18"/>
      <c r="B139" s="18"/>
      <c r="C139" s="18"/>
      <c r="D139" s="18"/>
      <c r="E139" s="18"/>
      <c r="F139" s="18"/>
    </row>
    <row r="140" spans="1:6" ht="12.75" x14ac:dyDescent="0.2">
      <c r="A140" s="18"/>
      <c r="B140" s="18"/>
      <c r="C140" s="18"/>
      <c r="D140" s="18"/>
      <c r="E140" s="18"/>
      <c r="F140" s="18"/>
    </row>
    <row r="141" spans="1:6" ht="12.75" x14ac:dyDescent="0.2">
      <c r="A141" s="18"/>
      <c r="B141" s="18"/>
      <c r="C141" s="18"/>
      <c r="D141" s="18"/>
      <c r="E141" s="18"/>
      <c r="F141" s="18"/>
    </row>
    <row r="142" spans="1:6" ht="12.75" x14ac:dyDescent="0.2">
      <c r="A142" s="18"/>
      <c r="B142" s="18"/>
      <c r="C142" s="18"/>
      <c r="D142" s="18"/>
      <c r="E142" s="18"/>
      <c r="F142" s="18"/>
    </row>
    <row r="143" spans="1:6" ht="12.75" x14ac:dyDescent="0.2">
      <c r="A143" s="18"/>
      <c r="B143" s="18"/>
      <c r="C143" s="18"/>
      <c r="D143" s="18"/>
      <c r="E143" s="18"/>
      <c r="F143" s="18"/>
    </row>
    <row r="144" spans="1:6" ht="12.75" x14ac:dyDescent="0.2">
      <c r="A144" s="18"/>
      <c r="B144" s="18"/>
      <c r="C144" s="18"/>
      <c r="D144" s="18"/>
      <c r="E144" s="18"/>
      <c r="F144" s="18"/>
    </row>
    <row r="145" spans="1:6" ht="12.75" x14ac:dyDescent="0.2">
      <c r="A145" s="18"/>
      <c r="B145" s="18"/>
      <c r="C145" s="18"/>
      <c r="D145" s="18"/>
      <c r="E145" s="18"/>
      <c r="F145" s="18"/>
    </row>
    <row r="146" spans="1:6" ht="12.75" x14ac:dyDescent="0.2">
      <c r="A146" s="18"/>
      <c r="B146" s="18"/>
      <c r="C146" s="18"/>
      <c r="D146" s="18"/>
      <c r="E146" s="18"/>
      <c r="F146" s="18"/>
    </row>
    <row r="147" spans="1:6" ht="12.75" x14ac:dyDescent="0.2">
      <c r="A147" s="18"/>
      <c r="B147" s="18"/>
      <c r="C147" s="18"/>
      <c r="D147" s="18"/>
      <c r="E147" s="18"/>
      <c r="F147" s="18"/>
    </row>
    <row r="148" spans="1:6" ht="12.75" x14ac:dyDescent="0.2">
      <c r="A148" s="18"/>
      <c r="B148" s="18"/>
      <c r="C148" s="18"/>
      <c r="D148" s="18"/>
      <c r="E148" s="18"/>
      <c r="F148" s="18"/>
    </row>
    <row r="149" spans="1:6" ht="12.75" x14ac:dyDescent="0.2">
      <c r="A149" s="18"/>
      <c r="B149" s="18"/>
      <c r="C149" s="18"/>
      <c r="D149" s="18"/>
      <c r="E149" s="18"/>
      <c r="F149" s="18"/>
    </row>
    <row r="150" spans="1:6" ht="12.75" x14ac:dyDescent="0.2">
      <c r="A150" s="18"/>
      <c r="B150" s="18"/>
      <c r="C150" s="18"/>
      <c r="D150" s="18"/>
      <c r="E150" s="18"/>
      <c r="F150" s="18"/>
    </row>
    <row r="151" spans="1:6" ht="12.75" x14ac:dyDescent="0.2">
      <c r="A151" s="18"/>
      <c r="B151" s="18"/>
      <c r="C151" s="18"/>
      <c r="D151" s="18"/>
      <c r="E151" s="18"/>
      <c r="F151" s="18"/>
    </row>
    <row r="152" spans="1:6" ht="12.75" x14ac:dyDescent="0.2">
      <c r="A152" s="18"/>
      <c r="B152" s="18"/>
      <c r="C152" s="18"/>
      <c r="D152" s="18"/>
      <c r="E152" s="18"/>
      <c r="F152" s="18"/>
    </row>
    <row r="153" spans="1:6" ht="12.75" x14ac:dyDescent="0.2">
      <c r="A153" s="18"/>
      <c r="B153" s="18"/>
      <c r="C153" s="18"/>
      <c r="D153" s="18"/>
      <c r="E153" s="18"/>
      <c r="F153" s="18"/>
    </row>
    <row r="154" spans="1:6" ht="12.75" x14ac:dyDescent="0.2">
      <c r="A154" s="18"/>
      <c r="B154" s="18"/>
      <c r="C154" s="18"/>
      <c r="D154" s="18"/>
      <c r="E154" s="18"/>
      <c r="F154" s="18"/>
    </row>
    <row r="155" spans="1:6" ht="12.75" x14ac:dyDescent="0.2">
      <c r="A155" s="18"/>
      <c r="B155" s="18"/>
      <c r="C155" s="18"/>
      <c r="D155" s="18"/>
      <c r="E155" s="18"/>
      <c r="F155" s="18"/>
    </row>
    <row r="156" spans="1:6" ht="12.75" x14ac:dyDescent="0.2">
      <c r="A156" s="18"/>
      <c r="B156" s="18"/>
      <c r="C156" s="18"/>
      <c r="D156" s="18"/>
      <c r="E156" s="18"/>
      <c r="F156" s="18"/>
    </row>
    <row r="157" spans="1:6" ht="12.75" x14ac:dyDescent="0.2">
      <c r="A157" s="18"/>
      <c r="B157" s="18"/>
      <c r="C157" s="18"/>
      <c r="D157" s="18"/>
      <c r="E157" s="18"/>
      <c r="F157" s="18"/>
    </row>
    <row r="158" spans="1:6" ht="12.75" x14ac:dyDescent="0.2">
      <c r="A158" s="18"/>
      <c r="B158" s="18"/>
      <c r="C158" s="18"/>
      <c r="D158" s="18"/>
      <c r="E158" s="18"/>
      <c r="F158" s="18"/>
    </row>
    <row r="159" spans="1:6" ht="12.75" x14ac:dyDescent="0.2">
      <c r="A159" s="18"/>
      <c r="B159" s="18"/>
      <c r="C159" s="18"/>
      <c r="D159" s="18"/>
      <c r="E159" s="18"/>
      <c r="F159" s="18"/>
    </row>
    <row r="160" spans="1:6" ht="12.75" x14ac:dyDescent="0.2">
      <c r="A160" s="18"/>
      <c r="B160" s="18"/>
      <c r="C160" s="18"/>
      <c r="D160" s="18"/>
      <c r="E160" s="18"/>
      <c r="F160" s="18"/>
    </row>
    <row r="161" spans="1:6" ht="12.75" x14ac:dyDescent="0.2">
      <c r="A161" s="18"/>
      <c r="B161" s="18"/>
      <c r="C161" s="18"/>
      <c r="D161" s="18"/>
      <c r="E161" s="18"/>
      <c r="F161" s="18"/>
    </row>
    <row r="162" spans="1:6" ht="12.75" x14ac:dyDescent="0.2">
      <c r="A162" s="18"/>
      <c r="B162" s="18"/>
      <c r="C162" s="18"/>
      <c r="D162" s="18"/>
      <c r="E162" s="18"/>
      <c r="F162" s="18"/>
    </row>
    <row r="163" spans="1:6" ht="12.75" x14ac:dyDescent="0.2">
      <c r="A163" s="18"/>
      <c r="B163" s="18"/>
      <c r="C163" s="18"/>
      <c r="D163" s="18"/>
      <c r="E163" s="18"/>
      <c r="F163" s="18"/>
    </row>
    <row r="164" spans="1:6" ht="12.75" x14ac:dyDescent="0.2">
      <c r="A164" s="18"/>
      <c r="B164" s="18"/>
      <c r="C164" s="18"/>
      <c r="D164" s="18"/>
      <c r="E164" s="18"/>
      <c r="F164" s="18"/>
    </row>
    <row r="165" spans="1:6" ht="12.75" x14ac:dyDescent="0.2">
      <c r="A165" s="18"/>
      <c r="B165" s="18"/>
      <c r="C165" s="18"/>
      <c r="D165" s="18"/>
      <c r="E165" s="18"/>
      <c r="F165" s="18"/>
    </row>
    <row r="166" spans="1:6" ht="12.75" x14ac:dyDescent="0.2">
      <c r="A166" s="18"/>
      <c r="B166" s="18"/>
      <c r="C166" s="18"/>
      <c r="D166" s="18"/>
      <c r="E166" s="18"/>
      <c r="F166" s="18"/>
    </row>
    <row r="167" spans="1:6" ht="12.75" x14ac:dyDescent="0.2">
      <c r="A167" s="18"/>
      <c r="B167" s="18"/>
      <c r="C167" s="18"/>
      <c r="D167" s="18"/>
      <c r="E167" s="18"/>
      <c r="F167" s="18"/>
    </row>
    <row r="168" spans="1:6" ht="12.75" x14ac:dyDescent="0.2">
      <c r="A168" s="18"/>
      <c r="B168" s="18"/>
      <c r="C168" s="18"/>
      <c r="D168" s="18"/>
      <c r="E168" s="18"/>
      <c r="F168" s="18"/>
    </row>
    <row r="169" spans="1:6" ht="12.75" x14ac:dyDescent="0.2">
      <c r="A169" s="18"/>
      <c r="B169" s="18"/>
      <c r="C169" s="18"/>
      <c r="D169" s="18"/>
      <c r="E169" s="18"/>
      <c r="F169" s="18"/>
    </row>
    <row r="170" spans="1:6" ht="12.75" x14ac:dyDescent="0.2">
      <c r="A170" s="18"/>
      <c r="B170" s="18"/>
      <c r="C170" s="18"/>
      <c r="D170" s="18"/>
      <c r="E170" s="18"/>
      <c r="F170" s="18"/>
    </row>
    <row r="171" spans="1:6" ht="12.75" x14ac:dyDescent="0.2">
      <c r="A171" s="18"/>
      <c r="B171" s="18"/>
      <c r="C171" s="18"/>
      <c r="D171" s="18"/>
      <c r="E171" s="18"/>
      <c r="F171" s="18"/>
    </row>
    <row r="172" spans="1:6" ht="12.75" x14ac:dyDescent="0.2">
      <c r="A172" s="18"/>
      <c r="B172" s="18"/>
      <c r="C172" s="18"/>
      <c r="D172" s="18"/>
      <c r="E172" s="18"/>
      <c r="F172" s="18"/>
    </row>
    <row r="173" spans="1:6" ht="12.75" x14ac:dyDescent="0.2">
      <c r="A173" s="18"/>
      <c r="B173" s="18"/>
      <c r="C173" s="18"/>
      <c r="D173" s="18"/>
      <c r="E173" s="18"/>
      <c r="F173" s="18"/>
    </row>
    <row r="174" spans="1:6" ht="12.75" x14ac:dyDescent="0.2">
      <c r="A174" s="18"/>
      <c r="B174" s="18"/>
      <c r="C174" s="18"/>
      <c r="D174" s="18"/>
      <c r="E174" s="18"/>
      <c r="F174" s="18"/>
    </row>
    <row r="175" spans="1:6" ht="12.75" x14ac:dyDescent="0.2">
      <c r="A175" s="18"/>
      <c r="B175" s="18"/>
      <c r="C175" s="18"/>
      <c r="D175" s="18"/>
      <c r="E175" s="18"/>
      <c r="F175" s="18"/>
    </row>
    <row r="176" spans="1:6" ht="12.75" x14ac:dyDescent="0.2">
      <c r="A176" s="18"/>
      <c r="B176" s="18"/>
      <c r="C176" s="18"/>
      <c r="D176" s="18"/>
      <c r="E176" s="18"/>
      <c r="F176" s="18"/>
    </row>
    <row r="177" spans="1:6" ht="12.75" x14ac:dyDescent="0.2">
      <c r="A177" s="18"/>
      <c r="B177" s="18"/>
      <c r="C177" s="18"/>
      <c r="D177" s="18"/>
      <c r="E177" s="18"/>
      <c r="F177" s="18"/>
    </row>
    <row r="178" spans="1:6" ht="12.75" x14ac:dyDescent="0.2">
      <c r="A178" s="18"/>
      <c r="B178" s="18"/>
      <c r="C178" s="18"/>
      <c r="D178" s="18"/>
      <c r="E178" s="18"/>
      <c r="F178" s="18"/>
    </row>
    <row r="179" spans="1:6" ht="12.75" x14ac:dyDescent="0.2">
      <c r="A179" s="18"/>
      <c r="B179" s="18"/>
      <c r="C179" s="18"/>
      <c r="D179" s="18"/>
      <c r="E179" s="18"/>
      <c r="F179" s="18"/>
    </row>
    <row r="180" spans="1:6" ht="12.75" x14ac:dyDescent="0.2">
      <c r="A180" s="18"/>
      <c r="B180" s="18"/>
      <c r="C180" s="18"/>
      <c r="D180" s="18"/>
      <c r="E180" s="18"/>
      <c r="F180" s="18"/>
    </row>
    <row r="181" spans="1:6" ht="12.75" x14ac:dyDescent="0.2">
      <c r="A181" s="18"/>
      <c r="B181" s="18"/>
      <c r="C181" s="18"/>
      <c r="D181" s="18"/>
      <c r="E181" s="18"/>
      <c r="F181" s="18"/>
    </row>
    <row r="182" spans="1:6" ht="12.75" x14ac:dyDescent="0.2">
      <c r="A182" s="18"/>
      <c r="B182" s="18"/>
      <c r="C182" s="18"/>
      <c r="D182" s="18"/>
      <c r="E182" s="18"/>
      <c r="F182" s="18"/>
    </row>
    <row r="183" spans="1:6" ht="12.75" x14ac:dyDescent="0.2">
      <c r="A183" s="18"/>
      <c r="B183" s="18"/>
      <c r="C183" s="18"/>
      <c r="D183" s="18"/>
      <c r="E183" s="18"/>
      <c r="F183" s="18"/>
    </row>
    <row r="184" spans="1:6" ht="12.75" x14ac:dyDescent="0.2">
      <c r="A184" s="18"/>
      <c r="B184" s="18"/>
      <c r="C184" s="18"/>
      <c r="D184" s="18"/>
      <c r="E184" s="18"/>
      <c r="F184" s="18"/>
    </row>
    <row r="185" spans="1:6" ht="12.75" x14ac:dyDescent="0.2">
      <c r="A185" s="18"/>
      <c r="B185" s="18"/>
      <c r="C185" s="18"/>
      <c r="D185" s="18"/>
      <c r="E185" s="18"/>
      <c r="F185" s="18"/>
    </row>
    <row r="186" spans="1:6" ht="12.75" x14ac:dyDescent="0.2">
      <c r="A186" s="18"/>
      <c r="B186" s="18"/>
      <c r="C186" s="18"/>
      <c r="D186" s="18"/>
      <c r="E186" s="18"/>
      <c r="F186" s="18"/>
    </row>
    <row r="187" spans="1:6" ht="12.75" x14ac:dyDescent="0.2">
      <c r="A187" s="18"/>
      <c r="B187" s="18"/>
      <c r="C187" s="18"/>
      <c r="D187" s="18"/>
      <c r="E187" s="18"/>
      <c r="F187" s="18"/>
    </row>
    <row r="188" spans="1:6" ht="12.75" x14ac:dyDescent="0.2">
      <c r="A188" s="18"/>
      <c r="B188" s="18"/>
      <c r="C188" s="18"/>
      <c r="D188" s="18"/>
      <c r="E188" s="18"/>
      <c r="F188" s="18"/>
    </row>
    <row r="189" spans="1:6" ht="12.75" x14ac:dyDescent="0.2">
      <c r="A189" s="18"/>
      <c r="B189" s="18"/>
      <c r="C189" s="18"/>
      <c r="D189" s="18"/>
      <c r="E189" s="18"/>
      <c r="F189" s="18"/>
    </row>
    <row r="190" spans="1:6" ht="12.75" x14ac:dyDescent="0.2">
      <c r="A190" s="18"/>
      <c r="B190" s="18"/>
      <c r="C190" s="18"/>
      <c r="D190" s="18"/>
      <c r="E190" s="18"/>
      <c r="F190" s="18"/>
    </row>
    <row r="191" spans="1:6" ht="12.75" x14ac:dyDescent="0.2">
      <c r="A191" s="18"/>
      <c r="B191" s="18"/>
      <c r="C191" s="18"/>
      <c r="D191" s="18"/>
      <c r="E191" s="18"/>
      <c r="F191" s="18"/>
    </row>
    <row r="192" spans="1:6" ht="12.75" x14ac:dyDescent="0.2">
      <c r="A192" s="18"/>
      <c r="B192" s="18"/>
      <c r="C192" s="18"/>
      <c r="D192" s="18"/>
      <c r="E192" s="18"/>
      <c r="F192" s="18"/>
    </row>
    <row r="193" spans="1:6" ht="12.75" x14ac:dyDescent="0.2">
      <c r="A193" s="18"/>
      <c r="B193" s="18"/>
      <c r="C193" s="18"/>
      <c r="D193" s="18"/>
      <c r="E193" s="18"/>
      <c r="F193" s="18"/>
    </row>
    <row r="194" spans="1:6" ht="12.75" x14ac:dyDescent="0.2">
      <c r="A194" s="18"/>
      <c r="B194" s="18"/>
      <c r="C194" s="18"/>
      <c r="D194" s="18"/>
      <c r="E194" s="18"/>
      <c r="F194" s="18"/>
    </row>
    <row r="195" spans="1:6" ht="12.75" x14ac:dyDescent="0.2">
      <c r="A195" s="18"/>
      <c r="B195" s="18"/>
      <c r="C195" s="18"/>
      <c r="D195" s="18"/>
      <c r="E195" s="18"/>
      <c r="F195" s="18"/>
    </row>
    <row r="196" spans="1:6" ht="12.75" x14ac:dyDescent="0.2">
      <c r="A196" s="18"/>
      <c r="B196" s="18"/>
      <c r="C196" s="18"/>
      <c r="D196" s="18"/>
      <c r="E196" s="18"/>
      <c r="F196" s="18"/>
    </row>
    <row r="197" spans="1:6" ht="12.75" x14ac:dyDescent="0.2">
      <c r="A197" s="18"/>
      <c r="B197" s="18"/>
      <c r="C197" s="18"/>
      <c r="D197" s="18"/>
      <c r="E197" s="18"/>
      <c r="F197" s="18"/>
    </row>
    <row r="198" spans="1:6" ht="12.75" x14ac:dyDescent="0.2">
      <c r="A198" s="18"/>
      <c r="B198" s="18"/>
      <c r="C198" s="18"/>
      <c r="D198" s="18"/>
      <c r="E198" s="18"/>
      <c r="F198" s="18"/>
    </row>
    <row r="199" spans="1:6" ht="12.75" x14ac:dyDescent="0.2">
      <c r="A199" s="18"/>
      <c r="B199" s="18"/>
      <c r="C199" s="18"/>
      <c r="D199" s="18"/>
      <c r="E199" s="18"/>
      <c r="F199" s="18"/>
    </row>
    <row r="200" spans="1:6" ht="12.75" x14ac:dyDescent="0.2">
      <c r="A200" s="18"/>
      <c r="B200" s="18"/>
      <c r="C200" s="18"/>
      <c r="D200" s="18"/>
      <c r="E200" s="18"/>
      <c r="F200" s="18"/>
    </row>
    <row r="201" spans="1:6" ht="12.75" x14ac:dyDescent="0.2">
      <c r="A201" s="18"/>
      <c r="B201" s="18"/>
      <c r="C201" s="18"/>
      <c r="D201" s="18"/>
      <c r="E201" s="18"/>
      <c r="F201" s="18"/>
    </row>
    <row r="202" spans="1:6" ht="12.75" x14ac:dyDescent="0.2">
      <c r="A202" s="18"/>
      <c r="B202" s="18"/>
      <c r="C202" s="18"/>
      <c r="D202" s="18"/>
      <c r="E202" s="18"/>
      <c r="F202" s="18"/>
    </row>
    <row r="203" spans="1:6" ht="12.75" x14ac:dyDescent="0.2">
      <c r="A203" s="18"/>
      <c r="B203" s="18"/>
      <c r="C203" s="18"/>
      <c r="D203" s="18"/>
      <c r="E203" s="18"/>
      <c r="F203" s="18"/>
    </row>
    <row r="204" spans="1:6" ht="12.75" x14ac:dyDescent="0.2">
      <c r="A204" s="18"/>
      <c r="B204" s="18"/>
      <c r="C204" s="18"/>
      <c r="D204" s="18"/>
      <c r="E204" s="18"/>
      <c r="F204" s="18"/>
    </row>
    <row r="205" spans="1:6" ht="12.75" x14ac:dyDescent="0.2">
      <c r="A205" s="18"/>
      <c r="B205" s="18"/>
      <c r="C205" s="18"/>
      <c r="D205" s="18"/>
      <c r="E205" s="18"/>
      <c r="F205" s="18"/>
    </row>
    <row r="206" spans="1:6" ht="12.75" x14ac:dyDescent="0.2">
      <c r="A206" s="18"/>
      <c r="B206" s="18"/>
      <c r="C206" s="18"/>
      <c r="D206" s="18"/>
      <c r="E206" s="18"/>
      <c r="F206" s="18"/>
    </row>
    <row r="207" spans="1:6" ht="12.75" x14ac:dyDescent="0.2">
      <c r="A207" s="18"/>
      <c r="B207" s="18"/>
      <c r="C207" s="18"/>
      <c r="D207" s="18"/>
      <c r="E207" s="18"/>
      <c r="F207" s="18"/>
    </row>
    <row r="208" spans="1:6" ht="12.75" x14ac:dyDescent="0.2">
      <c r="A208" s="18"/>
      <c r="B208" s="18"/>
      <c r="C208" s="18"/>
      <c r="D208" s="18"/>
      <c r="E208" s="18"/>
      <c r="F208" s="18"/>
    </row>
    <row r="209" spans="1:6" ht="12.75" x14ac:dyDescent="0.2">
      <c r="A209" s="18"/>
      <c r="B209" s="18"/>
      <c r="C209" s="18"/>
      <c r="D209" s="18"/>
      <c r="E209" s="18"/>
      <c r="F209" s="18"/>
    </row>
    <row r="210" spans="1:6" ht="12.75" x14ac:dyDescent="0.2">
      <c r="A210" s="18"/>
      <c r="B210" s="18"/>
      <c r="C210" s="18"/>
      <c r="D210" s="18"/>
      <c r="E210" s="18"/>
      <c r="F210" s="18"/>
    </row>
    <row r="211" spans="1:6" ht="12.75" x14ac:dyDescent="0.2">
      <c r="A211" s="18"/>
      <c r="B211" s="18"/>
      <c r="C211" s="18"/>
      <c r="D211" s="18"/>
      <c r="E211" s="18"/>
      <c r="F211" s="18"/>
    </row>
    <row r="212" spans="1:6" ht="12.75" x14ac:dyDescent="0.2">
      <c r="A212" s="18"/>
      <c r="B212" s="18"/>
      <c r="C212" s="18"/>
      <c r="D212" s="18"/>
      <c r="E212" s="18"/>
      <c r="F212" s="18"/>
    </row>
    <row r="213" spans="1:6" ht="12.75" x14ac:dyDescent="0.2">
      <c r="A213" s="18"/>
      <c r="B213" s="18"/>
      <c r="C213" s="18"/>
      <c r="D213" s="18"/>
      <c r="E213" s="18"/>
      <c r="F213" s="18"/>
    </row>
    <row r="214" spans="1:6" ht="12.75" x14ac:dyDescent="0.2">
      <c r="A214" s="18"/>
      <c r="B214" s="18"/>
      <c r="C214" s="18"/>
      <c r="D214" s="18"/>
      <c r="E214" s="18"/>
      <c r="F214" s="18"/>
    </row>
    <row r="215" spans="1:6" ht="12.75" x14ac:dyDescent="0.2">
      <c r="A215" s="18"/>
      <c r="B215" s="18"/>
      <c r="C215" s="18"/>
      <c r="D215" s="18"/>
      <c r="E215" s="18"/>
      <c r="F215" s="18"/>
    </row>
    <row r="216" spans="1:6" ht="12.75" x14ac:dyDescent="0.2">
      <c r="A216" s="18"/>
      <c r="B216" s="18"/>
      <c r="C216" s="18"/>
      <c r="D216" s="18"/>
      <c r="E216" s="18"/>
      <c r="F216" s="18"/>
    </row>
    <row r="217" spans="1:6" ht="12.75" x14ac:dyDescent="0.2">
      <c r="A217" s="18"/>
      <c r="B217" s="18"/>
      <c r="C217" s="18"/>
      <c r="D217" s="18"/>
      <c r="E217" s="18"/>
      <c r="F217" s="18"/>
    </row>
    <row r="218" spans="1:6" ht="12.75" x14ac:dyDescent="0.2">
      <c r="A218" s="18"/>
      <c r="B218" s="18"/>
      <c r="C218" s="18"/>
      <c r="D218" s="18"/>
      <c r="E218" s="18"/>
      <c r="F218" s="18"/>
    </row>
    <row r="219" spans="1:6" ht="12.75" x14ac:dyDescent="0.2">
      <c r="A219" s="18"/>
      <c r="B219" s="18"/>
      <c r="C219" s="18"/>
      <c r="D219" s="18"/>
      <c r="E219" s="18"/>
      <c r="F219" s="18"/>
    </row>
    <row r="220" spans="1:6" ht="12.75" x14ac:dyDescent="0.2">
      <c r="A220" s="18"/>
      <c r="B220" s="18"/>
      <c r="C220" s="18"/>
      <c r="D220" s="18"/>
      <c r="E220" s="18"/>
      <c r="F220" s="18"/>
    </row>
    <row r="221" spans="1:6" ht="12.75" x14ac:dyDescent="0.2">
      <c r="A221" s="18"/>
      <c r="B221" s="18"/>
      <c r="C221" s="18"/>
      <c r="D221" s="18"/>
      <c r="E221" s="18"/>
      <c r="F221" s="18"/>
    </row>
    <row r="222" spans="1:6" ht="12.75" x14ac:dyDescent="0.2">
      <c r="A222" s="18"/>
      <c r="B222" s="18"/>
      <c r="C222" s="18"/>
      <c r="D222" s="18"/>
      <c r="E222" s="18"/>
      <c r="F222" s="18"/>
    </row>
    <row r="223" spans="1:6" ht="12.75" x14ac:dyDescent="0.2">
      <c r="A223" s="18"/>
      <c r="B223" s="18"/>
      <c r="C223" s="18"/>
      <c r="D223" s="18"/>
      <c r="E223" s="18"/>
      <c r="F223" s="18"/>
    </row>
    <row r="224" spans="1:6" ht="12.75" x14ac:dyDescent="0.2">
      <c r="A224" s="18"/>
      <c r="B224" s="18"/>
      <c r="C224" s="18"/>
      <c r="D224" s="18"/>
      <c r="E224" s="18"/>
      <c r="F224" s="18"/>
    </row>
    <row r="225" spans="1:6" ht="12.75" x14ac:dyDescent="0.2">
      <c r="A225" s="18"/>
      <c r="B225" s="18"/>
      <c r="C225" s="18"/>
      <c r="D225" s="18"/>
      <c r="E225" s="18"/>
      <c r="F225" s="18"/>
    </row>
    <row r="226" spans="1:6" ht="12.75" x14ac:dyDescent="0.2">
      <c r="A226" s="18"/>
      <c r="B226" s="18"/>
      <c r="C226" s="18"/>
      <c r="D226" s="18"/>
      <c r="E226" s="18"/>
      <c r="F226" s="18"/>
    </row>
    <row r="227" spans="1:6" ht="12.75" x14ac:dyDescent="0.2">
      <c r="A227" s="18"/>
      <c r="B227" s="18"/>
      <c r="C227" s="18"/>
      <c r="D227" s="18"/>
      <c r="E227" s="18"/>
      <c r="F227" s="18"/>
    </row>
    <row r="228" spans="1:6" ht="12.75" x14ac:dyDescent="0.2">
      <c r="A228" s="18"/>
      <c r="B228" s="18"/>
      <c r="C228" s="18"/>
      <c r="D228" s="18"/>
      <c r="E228" s="18"/>
      <c r="F228" s="18"/>
    </row>
    <row r="229" spans="1:6" ht="12.75" x14ac:dyDescent="0.2">
      <c r="A229" s="18"/>
      <c r="B229" s="18"/>
      <c r="C229" s="18"/>
      <c r="D229" s="18"/>
      <c r="E229" s="18"/>
      <c r="F229" s="18"/>
    </row>
    <row r="230" spans="1:6" ht="12.75" x14ac:dyDescent="0.2">
      <c r="A230" s="18"/>
      <c r="B230" s="18"/>
      <c r="C230" s="18"/>
      <c r="D230" s="18"/>
      <c r="E230" s="18"/>
      <c r="F230" s="18"/>
    </row>
    <row r="231" spans="1:6" ht="12.75" x14ac:dyDescent="0.2">
      <c r="A231" s="18"/>
      <c r="B231" s="18"/>
      <c r="C231" s="18"/>
      <c r="D231" s="18"/>
      <c r="E231" s="18"/>
      <c r="F231" s="18"/>
    </row>
    <row r="232" spans="1:6" ht="12.75" x14ac:dyDescent="0.2">
      <c r="A232" s="18"/>
      <c r="B232" s="18"/>
      <c r="C232" s="18"/>
      <c r="D232" s="18"/>
      <c r="E232" s="18"/>
      <c r="F232" s="18"/>
    </row>
    <row r="233" spans="1:6" ht="12.75" x14ac:dyDescent="0.2">
      <c r="A233" s="18"/>
      <c r="B233" s="18"/>
      <c r="C233" s="18"/>
      <c r="D233" s="18"/>
      <c r="E233" s="18"/>
      <c r="F233" s="18"/>
    </row>
    <row r="234" spans="1:6" ht="12.75" x14ac:dyDescent="0.2">
      <c r="A234" s="18"/>
      <c r="B234" s="18"/>
      <c r="C234" s="18"/>
      <c r="D234" s="18"/>
      <c r="E234" s="18"/>
      <c r="F234" s="18"/>
    </row>
    <row r="235" spans="1:6" ht="12.75" x14ac:dyDescent="0.2">
      <c r="A235" s="18"/>
      <c r="B235" s="18"/>
      <c r="C235" s="18"/>
      <c r="D235" s="18"/>
      <c r="E235" s="18"/>
      <c r="F235" s="18"/>
    </row>
    <row r="236" spans="1:6" ht="12.75" x14ac:dyDescent="0.2">
      <c r="A236" s="18"/>
      <c r="B236" s="18"/>
      <c r="C236" s="18"/>
      <c r="D236" s="18"/>
      <c r="E236" s="18"/>
      <c r="F236" s="18"/>
    </row>
    <row r="237" spans="1:6" ht="12.75" x14ac:dyDescent="0.2">
      <c r="A237" s="18"/>
      <c r="B237" s="18"/>
      <c r="C237" s="18"/>
      <c r="D237" s="18"/>
      <c r="E237" s="18"/>
      <c r="F237" s="18"/>
    </row>
    <row r="238" spans="1:6" ht="12.75" x14ac:dyDescent="0.2">
      <c r="A238" s="18"/>
      <c r="B238" s="18"/>
      <c r="C238" s="18"/>
      <c r="D238" s="18"/>
      <c r="E238" s="18"/>
      <c r="F238" s="18"/>
    </row>
    <row r="239" spans="1:6" ht="12.75" x14ac:dyDescent="0.2">
      <c r="A239" s="18"/>
      <c r="B239" s="18"/>
      <c r="C239" s="18"/>
      <c r="D239" s="18"/>
      <c r="E239" s="18"/>
      <c r="F239" s="18"/>
    </row>
    <row r="240" spans="1:6" ht="12.75" x14ac:dyDescent="0.2">
      <c r="A240" s="18"/>
      <c r="B240" s="18"/>
      <c r="C240" s="18"/>
      <c r="D240" s="18"/>
      <c r="E240" s="18"/>
      <c r="F240" s="18"/>
    </row>
    <row r="241" spans="1:6" ht="12.75" x14ac:dyDescent="0.2">
      <c r="A241" s="18"/>
      <c r="B241" s="18"/>
      <c r="C241" s="18"/>
      <c r="D241" s="18"/>
      <c r="E241" s="18"/>
      <c r="F241" s="18"/>
    </row>
    <row r="242" spans="1:6" ht="12.75" x14ac:dyDescent="0.2">
      <c r="A242" s="18"/>
      <c r="B242" s="18"/>
      <c r="C242" s="18"/>
      <c r="D242" s="18"/>
      <c r="E242" s="18"/>
      <c r="F242" s="18"/>
    </row>
    <row r="243" spans="1:6" ht="12.75" x14ac:dyDescent="0.2">
      <c r="A243" s="18"/>
      <c r="B243" s="18"/>
      <c r="C243" s="18"/>
      <c r="D243" s="18"/>
      <c r="E243" s="18"/>
      <c r="F243" s="18"/>
    </row>
    <row r="244" spans="1:6" ht="12.75" x14ac:dyDescent="0.2">
      <c r="A244" s="18"/>
      <c r="B244" s="18"/>
      <c r="C244" s="18"/>
      <c r="D244" s="18"/>
      <c r="E244" s="18"/>
      <c r="F244" s="18"/>
    </row>
    <row r="245" spans="1:6" ht="12.75" x14ac:dyDescent="0.2">
      <c r="A245" s="18"/>
      <c r="B245" s="18"/>
      <c r="C245" s="18"/>
      <c r="D245" s="18"/>
      <c r="E245" s="18"/>
      <c r="F245" s="18"/>
    </row>
    <row r="246" spans="1:6" ht="12.75" x14ac:dyDescent="0.2">
      <c r="A246" s="18"/>
      <c r="B246" s="18"/>
      <c r="C246" s="18"/>
      <c r="D246" s="18"/>
      <c r="E246" s="18"/>
      <c r="F246" s="18"/>
    </row>
    <row r="247" spans="1:6" ht="12.75" x14ac:dyDescent="0.2">
      <c r="A247" s="18"/>
      <c r="B247" s="18"/>
      <c r="C247" s="18"/>
      <c r="D247" s="18"/>
      <c r="E247" s="18"/>
      <c r="F247" s="18"/>
    </row>
    <row r="248" spans="1:6" ht="12.75" x14ac:dyDescent="0.2">
      <c r="A248" s="18"/>
      <c r="B248" s="18"/>
      <c r="C248" s="18"/>
      <c r="D248" s="18"/>
      <c r="E248" s="18"/>
      <c r="F248" s="18"/>
    </row>
    <row r="249" spans="1:6" ht="12.75" x14ac:dyDescent="0.2">
      <c r="A249" s="18"/>
      <c r="B249" s="18"/>
      <c r="C249" s="18"/>
      <c r="D249" s="18"/>
      <c r="E249" s="18"/>
      <c r="F249" s="18"/>
    </row>
    <row r="250" spans="1:6" ht="12.75" x14ac:dyDescent="0.2">
      <c r="A250" s="18"/>
      <c r="B250" s="18"/>
      <c r="C250" s="18"/>
      <c r="D250" s="18"/>
      <c r="E250" s="18"/>
      <c r="F250" s="18"/>
    </row>
    <row r="251" spans="1:6" ht="12.75" x14ac:dyDescent="0.2">
      <c r="A251" s="18"/>
      <c r="B251" s="18"/>
      <c r="C251" s="18"/>
      <c r="D251" s="18"/>
      <c r="E251" s="18"/>
      <c r="F251" s="18"/>
    </row>
    <row r="252" spans="1:6" ht="12.75" x14ac:dyDescent="0.2">
      <c r="A252" s="18"/>
      <c r="B252" s="18"/>
      <c r="C252" s="18"/>
      <c r="D252" s="18"/>
      <c r="E252" s="18"/>
      <c r="F252" s="18"/>
    </row>
    <row r="253" spans="1:6" ht="12.75" x14ac:dyDescent="0.2">
      <c r="A253" s="18"/>
      <c r="B253" s="18"/>
      <c r="C253" s="18"/>
      <c r="D253" s="18"/>
      <c r="E253" s="18"/>
      <c r="F253" s="18"/>
    </row>
    <row r="254" spans="1:6" ht="12.75" x14ac:dyDescent="0.2">
      <c r="A254" s="18"/>
      <c r="B254" s="18"/>
      <c r="C254" s="18"/>
      <c r="D254" s="18"/>
      <c r="E254" s="18"/>
      <c r="F254" s="18"/>
    </row>
    <row r="255" spans="1:6" ht="12.75" x14ac:dyDescent="0.2">
      <c r="A255" s="18"/>
      <c r="B255" s="18"/>
      <c r="C255" s="18"/>
      <c r="D255" s="18"/>
      <c r="E255" s="18"/>
      <c r="F255" s="18"/>
    </row>
    <row r="256" spans="1:6" ht="12.75" x14ac:dyDescent="0.2">
      <c r="A256" s="18"/>
      <c r="B256" s="18"/>
      <c r="C256" s="18"/>
      <c r="D256" s="18"/>
      <c r="E256" s="18"/>
      <c r="F256" s="18"/>
    </row>
    <row r="257" spans="1:6" ht="12.75" x14ac:dyDescent="0.2">
      <c r="A257" s="18"/>
      <c r="B257" s="18"/>
      <c r="C257" s="18"/>
      <c r="D257" s="18"/>
      <c r="E257" s="18"/>
      <c r="F257" s="18"/>
    </row>
    <row r="258" spans="1:6" ht="12.75" x14ac:dyDescent="0.2">
      <c r="A258" s="18"/>
      <c r="B258" s="18"/>
      <c r="C258" s="18"/>
      <c r="D258" s="18"/>
      <c r="E258" s="18"/>
      <c r="F258" s="18"/>
    </row>
    <row r="259" spans="1:6" ht="12.75" x14ac:dyDescent="0.2">
      <c r="A259" s="18"/>
      <c r="B259" s="18"/>
      <c r="C259" s="18"/>
      <c r="D259" s="18"/>
      <c r="E259" s="18"/>
      <c r="F259" s="18"/>
    </row>
    <row r="260" spans="1:6" ht="12.75" x14ac:dyDescent="0.2">
      <c r="A260" s="18"/>
      <c r="B260" s="18"/>
      <c r="C260" s="18"/>
      <c r="D260" s="18"/>
      <c r="E260" s="18"/>
      <c r="F260" s="18"/>
    </row>
    <row r="261" spans="1:6" ht="12.75" x14ac:dyDescent="0.2">
      <c r="A261" s="18"/>
      <c r="B261" s="18"/>
      <c r="C261" s="18"/>
      <c r="D261" s="18"/>
      <c r="E261" s="18"/>
      <c r="F261" s="18"/>
    </row>
    <row r="262" spans="1:6" ht="12.75" x14ac:dyDescent="0.2">
      <c r="A262" s="18"/>
      <c r="B262" s="18"/>
      <c r="C262" s="18"/>
      <c r="D262" s="18"/>
      <c r="E262" s="18"/>
      <c r="F262" s="18"/>
    </row>
    <row r="263" spans="1:6" ht="12.75" x14ac:dyDescent="0.2">
      <c r="A263" s="18"/>
      <c r="B263" s="18"/>
      <c r="C263" s="18"/>
      <c r="D263" s="18"/>
      <c r="E263" s="18"/>
      <c r="F263" s="18"/>
    </row>
    <row r="264" spans="1:6" ht="12.75" x14ac:dyDescent="0.2">
      <c r="A264" s="18"/>
      <c r="B264" s="18"/>
      <c r="C264" s="18"/>
      <c r="D264" s="18"/>
      <c r="E264" s="18"/>
      <c r="F264" s="18"/>
    </row>
    <row r="265" spans="1:6" ht="12.75" x14ac:dyDescent="0.2">
      <c r="A265" s="18"/>
      <c r="B265" s="18"/>
      <c r="C265" s="18"/>
      <c r="D265" s="18"/>
      <c r="E265" s="18"/>
      <c r="F265" s="18"/>
    </row>
    <row r="266" spans="1:6" ht="12.75" x14ac:dyDescent="0.2">
      <c r="A266" s="18"/>
      <c r="B266" s="18"/>
      <c r="C266" s="18"/>
      <c r="D266" s="18"/>
      <c r="E266" s="18"/>
      <c r="F266" s="18"/>
    </row>
    <row r="267" spans="1:6" ht="12.75" x14ac:dyDescent="0.2">
      <c r="A267" s="18"/>
      <c r="B267" s="18"/>
      <c r="C267" s="18"/>
      <c r="D267" s="18"/>
      <c r="E267" s="18"/>
      <c r="F267" s="18"/>
    </row>
    <row r="268" spans="1:6" ht="12.75" x14ac:dyDescent="0.2">
      <c r="A268" s="18"/>
      <c r="B268" s="18"/>
      <c r="C268" s="18"/>
      <c r="D268" s="18"/>
      <c r="E268" s="18"/>
      <c r="F268" s="18"/>
    </row>
    <row r="269" spans="1:6" ht="12.75" x14ac:dyDescent="0.2">
      <c r="A269" s="18"/>
      <c r="B269" s="18"/>
      <c r="C269" s="18"/>
      <c r="D269" s="18"/>
      <c r="E269" s="18"/>
      <c r="F269" s="18"/>
    </row>
    <row r="270" spans="1:6" ht="12.75" x14ac:dyDescent="0.2">
      <c r="A270" s="18"/>
      <c r="B270" s="18"/>
      <c r="C270" s="18"/>
      <c r="D270" s="18"/>
      <c r="E270" s="18"/>
      <c r="F270" s="18"/>
    </row>
    <row r="271" spans="1:6" ht="12.75" x14ac:dyDescent="0.2">
      <c r="A271" s="18"/>
      <c r="B271" s="18"/>
      <c r="C271" s="18"/>
      <c r="D271" s="18"/>
      <c r="E271" s="18"/>
      <c r="F271" s="18"/>
    </row>
    <row r="272" spans="1:6" ht="12.75" x14ac:dyDescent="0.2">
      <c r="A272" s="18"/>
      <c r="B272" s="18"/>
      <c r="C272" s="18"/>
      <c r="D272" s="18"/>
      <c r="E272" s="18"/>
      <c r="F272" s="18"/>
    </row>
    <row r="273" spans="1:6" ht="12.75" x14ac:dyDescent="0.2">
      <c r="A273" s="18"/>
      <c r="B273" s="18"/>
      <c r="C273" s="18"/>
      <c r="D273" s="18"/>
      <c r="E273" s="18"/>
      <c r="F273" s="18"/>
    </row>
    <row r="274" spans="1:6" ht="12.75" x14ac:dyDescent="0.2">
      <c r="A274" s="18"/>
      <c r="B274" s="18"/>
      <c r="C274" s="18"/>
      <c r="D274" s="18"/>
      <c r="E274" s="18"/>
      <c r="F274" s="18"/>
    </row>
    <row r="275" spans="1:6" ht="12.75" x14ac:dyDescent="0.2">
      <c r="A275" s="18"/>
      <c r="B275" s="18"/>
      <c r="C275" s="18"/>
      <c r="D275" s="18"/>
      <c r="E275" s="18"/>
      <c r="F275" s="18"/>
    </row>
    <row r="276" spans="1:6" ht="12.75" x14ac:dyDescent="0.2">
      <c r="A276" s="18"/>
      <c r="B276" s="18"/>
      <c r="C276" s="18"/>
      <c r="D276" s="18"/>
      <c r="E276" s="18"/>
      <c r="F276" s="18"/>
    </row>
    <row r="277" spans="1:6" ht="12.75" x14ac:dyDescent="0.2">
      <c r="A277" s="18"/>
      <c r="B277" s="18"/>
      <c r="C277" s="18"/>
      <c r="D277" s="18"/>
      <c r="E277" s="18"/>
      <c r="F277" s="18"/>
    </row>
    <row r="278" spans="1:6" ht="12.75" x14ac:dyDescent="0.2">
      <c r="A278" s="18"/>
      <c r="B278" s="18"/>
      <c r="C278" s="18"/>
      <c r="D278" s="18"/>
      <c r="E278" s="18"/>
      <c r="F278" s="18"/>
    </row>
    <row r="279" spans="1:6" ht="12.75" x14ac:dyDescent="0.2">
      <c r="A279" s="18"/>
      <c r="B279" s="18"/>
      <c r="C279" s="18"/>
      <c r="D279" s="18"/>
      <c r="E279" s="18"/>
      <c r="F279" s="18"/>
    </row>
    <row r="280" spans="1:6" ht="12.75" x14ac:dyDescent="0.2">
      <c r="A280" s="18"/>
      <c r="B280" s="18"/>
      <c r="C280" s="18"/>
      <c r="D280" s="18"/>
      <c r="E280" s="18"/>
      <c r="F280" s="18"/>
    </row>
    <row r="281" spans="1:6" ht="12.75" x14ac:dyDescent="0.2">
      <c r="A281" s="18"/>
      <c r="B281" s="18"/>
      <c r="C281" s="18"/>
      <c r="D281" s="18"/>
      <c r="E281" s="18"/>
      <c r="F281" s="18"/>
    </row>
    <row r="282" spans="1:6" ht="12.75" x14ac:dyDescent="0.2">
      <c r="A282" s="18"/>
      <c r="B282" s="18"/>
      <c r="C282" s="18"/>
      <c r="D282" s="18"/>
      <c r="E282" s="18"/>
      <c r="F282" s="18"/>
    </row>
    <row r="283" spans="1:6" ht="12.75" x14ac:dyDescent="0.2">
      <c r="A283" s="18"/>
      <c r="B283" s="18"/>
      <c r="C283" s="18"/>
      <c r="D283" s="18"/>
      <c r="E283" s="18"/>
      <c r="F283" s="18"/>
    </row>
    <row r="284" spans="1:6" ht="12.75" x14ac:dyDescent="0.2">
      <c r="A284" s="18"/>
      <c r="B284" s="18"/>
      <c r="C284" s="18"/>
      <c r="D284" s="18"/>
      <c r="E284" s="18"/>
      <c r="F284" s="18"/>
    </row>
    <row r="285" spans="1:6" ht="12.75" x14ac:dyDescent="0.2">
      <c r="A285" s="18"/>
      <c r="B285" s="18"/>
      <c r="C285" s="18"/>
      <c r="D285" s="18"/>
      <c r="E285" s="18"/>
      <c r="F285" s="18"/>
    </row>
    <row r="286" spans="1:6" ht="12.75" x14ac:dyDescent="0.2">
      <c r="A286" s="18"/>
      <c r="B286" s="18"/>
      <c r="C286" s="18"/>
      <c r="D286" s="18"/>
      <c r="E286" s="18"/>
      <c r="F286" s="18"/>
    </row>
    <row r="287" spans="1:6" ht="12.75" x14ac:dyDescent="0.2">
      <c r="A287" s="18"/>
      <c r="B287" s="18"/>
      <c r="C287" s="18"/>
      <c r="D287" s="18"/>
      <c r="E287" s="18"/>
      <c r="F287" s="18"/>
    </row>
    <row r="288" spans="1:6" ht="12.75" x14ac:dyDescent="0.2">
      <c r="A288" s="18"/>
      <c r="B288" s="18"/>
      <c r="C288" s="18"/>
      <c r="D288" s="18"/>
      <c r="E288" s="18"/>
      <c r="F288" s="18"/>
    </row>
    <row r="289" spans="1:6" ht="12.75" x14ac:dyDescent="0.2">
      <c r="A289" s="18"/>
      <c r="B289" s="18"/>
      <c r="C289" s="18"/>
      <c r="D289" s="18"/>
      <c r="E289" s="18"/>
      <c r="F289" s="18"/>
    </row>
    <row r="290" spans="1:6" ht="12.75" x14ac:dyDescent="0.2">
      <c r="A290" s="18"/>
      <c r="B290" s="18"/>
      <c r="C290" s="18"/>
      <c r="D290" s="18"/>
      <c r="E290" s="18"/>
      <c r="F290" s="18"/>
    </row>
    <row r="291" spans="1:6" ht="12.75" x14ac:dyDescent="0.2">
      <c r="A291" s="18"/>
      <c r="B291" s="18"/>
      <c r="C291" s="18"/>
      <c r="D291" s="18"/>
      <c r="E291" s="18"/>
      <c r="F291" s="18"/>
    </row>
    <row r="292" spans="1:6" ht="12.75" x14ac:dyDescent="0.2">
      <c r="A292" s="18"/>
      <c r="B292" s="18"/>
      <c r="C292" s="18"/>
      <c r="D292" s="18"/>
      <c r="E292" s="18"/>
      <c r="F292" s="18"/>
    </row>
    <row r="293" spans="1:6" ht="12.75" x14ac:dyDescent="0.2">
      <c r="A293" s="18"/>
      <c r="B293" s="18"/>
      <c r="C293" s="18"/>
      <c r="D293" s="18"/>
      <c r="E293" s="18"/>
      <c r="F293" s="18"/>
    </row>
    <row r="294" spans="1:6" ht="12.75" x14ac:dyDescent="0.2">
      <c r="A294" s="18"/>
      <c r="B294" s="18"/>
      <c r="C294" s="18"/>
      <c r="D294" s="18"/>
      <c r="E294" s="18"/>
      <c r="F294" s="18"/>
    </row>
    <row r="295" spans="1:6" ht="12.75" x14ac:dyDescent="0.2">
      <c r="A295" s="18"/>
      <c r="B295" s="18"/>
      <c r="C295" s="18"/>
      <c r="D295" s="18"/>
      <c r="E295" s="18"/>
      <c r="F295" s="18"/>
    </row>
    <row r="296" spans="1:6" ht="12.75" x14ac:dyDescent="0.2">
      <c r="A296" s="18"/>
      <c r="B296" s="18"/>
      <c r="C296" s="18"/>
      <c r="D296" s="18"/>
      <c r="E296" s="18"/>
      <c r="F296" s="18"/>
    </row>
    <row r="297" spans="1:6" ht="12.75" x14ac:dyDescent="0.2">
      <c r="A297" s="18"/>
      <c r="B297" s="18"/>
      <c r="C297" s="18"/>
      <c r="D297" s="18"/>
      <c r="E297" s="18"/>
      <c r="F297" s="18"/>
    </row>
    <row r="298" spans="1:6" ht="12.75" x14ac:dyDescent="0.2">
      <c r="A298" s="18"/>
      <c r="B298" s="18"/>
      <c r="C298" s="18"/>
      <c r="D298" s="18"/>
      <c r="E298" s="18"/>
      <c r="F298" s="18"/>
    </row>
    <row r="299" spans="1:6" ht="12.75" x14ac:dyDescent="0.2">
      <c r="A299" s="18"/>
      <c r="B299" s="18"/>
      <c r="C299" s="18"/>
      <c r="D299" s="18"/>
      <c r="E299" s="18"/>
      <c r="F299" s="18"/>
    </row>
    <row r="300" spans="1:6" ht="12.75" x14ac:dyDescent="0.2">
      <c r="A300" s="18"/>
      <c r="B300" s="18"/>
      <c r="C300" s="18"/>
      <c r="D300" s="18"/>
      <c r="E300" s="18"/>
      <c r="F300" s="18"/>
    </row>
    <row r="301" spans="1:6" ht="12.75" x14ac:dyDescent="0.2">
      <c r="A301" s="18"/>
      <c r="B301" s="18"/>
      <c r="C301" s="18"/>
      <c r="D301" s="18"/>
      <c r="E301" s="18"/>
      <c r="F301" s="18"/>
    </row>
    <row r="302" spans="1:6" ht="12.75" x14ac:dyDescent="0.2">
      <c r="A302" s="18"/>
      <c r="B302" s="18"/>
      <c r="C302" s="18"/>
      <c r="D302" s="18"/>
      <c r="E302" s="18"/>
      <c r="F302" s="18"/>
    </row>
    <row r="303" spans="1:6" ht="12.75" x14ac:dyDescent="0.2">
      <c r="A303" s="18"/>
      <c r="B303" s="18"/>
      <c r="C303" s="18"/>
      <c r="D303" s="18"/>
      <c r="E303" s="18"/>
      <c r="F303" s="18"/>
    </row>
    <row r="304" spans="1:6" ht="12.75" x14ac:dyDescent="0.2">
      <c r="A304" s="18"/>
      <c r="B304" s="18"/>
      <c r="C304" s="18"/>
      <c r="D304" s="18"/>
      <c r="E304" s="18"/>
      <c r="F304" s="18"/>
    </row>
    <row r="305" spans="1:6" ht="12.75" x14ac:dyDescent="0.2">
      <c r="A305" s="18"/>
      <c r="B305" s="18"/>
      <c r="C305" s="18"/>
      <c r="D305" s="18"/>
      <c r="E305" s="18"/>
      <c r="F305" s="18"/>
    </row>
    <row r="306" spans="1:6" ht="12.75" x14ac:dyDescent="0.2">
      <c r="A306" s="18"/>
      <c r="B306" s="18"/>
      <c r="C306" s="18"/>
      <c r="D306" s="18"/>
      <c r="E306" s="18"/>
      <c r="F306" s="18"/>
    </row>
    <row r="307" spans="1:6" ht="12.75" x14ac:dyDescent="0.2">
      <c r="A307" s="18"/>
      <c r="B307" s="18"/>
      <c r="C307" s="18"/>
      <c r="D307" s="18"/>
      <c r="E307" s="18"/>
      <c r="F307" s="18"/>
    </row>
    <row r="308" spans="1:6" ht="12.75" x14ac:dyDescent="0.2">
      <c r="A308" s="18"/>
      <c r="B308" s="18"/>
      <c r="C308" s="18"/>
      <c r="D308" s="18"/>
      <c r="E308" s="18"/>
      <c r="F308" s="18"/>
    </row>
    <row r="309" spans="1:6" ht="12.75" x14ac:dyDescent="0.2">
      <c r="A309" s="18"/>
      <c r="B309" s="18"/>
      <c r="C309" s="18"/>
      <c r="D309" s="18"/>
      <c r="E309" s="18"/>
      <c r="F309" s="18"/>
    </row>
    <row r="310" spans="1:6" ht="12.75" x14ac:dyDescent="0.2">
      <c r="A310" s="18"/>
      <c r="B310" s="18"/>
      <c r="C310" s="18"/>
      <c r="D310" s="18"/>
      <c r="E310" s="18"/>
      <c r="F310" s="18"/>
    </row>
    <row r="311" spans="1:6" ht="12.75" x14ac:dyDescent="0.2">
      <c r="A311" s="18"/>
      <c r="B311" s="18"/>
      <c r="C311" s="18"/>
      <c r="D311" s="18"/>
      <c r="E311" s="18"/>
      <c r="F311" s="18"/>
    </row>
    <row r="312" spans="1:6" ht="12.75" x14ac:dyDescent="0.2">
      <c r="A312" s="18"/>
      <c r="B312" s="18"/>
      <c r="C312" s="18"/>
      <c r="D312" s="18"/>
      <c r="E312" s="18"/>
      <c r="F312" s="18"/>
    </row>
    <row r="313" spans="1:6" ht="12.75" x14ac:dyDescent="0.2">
      <c r="A313" s="18"/>
      <c r="B313" s="18"/>
      <c r="C313" s="18"/>
      <c r="D313" s="18"/>
      <c r="E313" s="18"/>
      <c r="F313" s="18"/>
    </row>
    <row r="314" spans="1:6" ht="12.75" x14ac:dyDescent="0.2">
      <c r="A314" s="18"/>
      <c r="B314" s="18"/>
      <c r="C314" s="18"/>
      <c r="D314" s="18"/>
      <c r="E314" s="18"/>
      <c r="F314" s="18"/>
    </row>
    <row r="315" spans="1:6" ht="12.75" x14ac:dyDescent="0.2">
      <c r="A315" s="18"/>
      <c r="B315" s="18"/>
      <c r="C315" s="18"/>
      <c r="D315" s="18"/>
      <c r="E315" s="18"/>
      <c r="F315" s="18"/>
    </row>
    <row r="316" spans="1:6" ht="12.75" x14ac:dyDescent="0.2">
      <c r="A316" s="18"/>
      <c r="B316" s="18"/>
      <c r="C316" s="18"/>
      <c r="D316" s="18"/>
      <c r="E316" s="18"/>
      <c r="F316" s="18"/>
    </row>
    <row r="317" spans="1:6" ht="12.75" x14ac:dyDescent="0.2">
      <c r="A317" s="18"/>
      <c r="B317" s="18"/>
      <c r="C317" s="18"/>
      <c r="D317" s="18"/>
      <c r="E317" s="18"/>
      <c r="F317" s="18"/>
    </row>
    <row r="318" spans="1:6" ht="12.75" x14ac:dyDescent="0.2">
      <c r="A318" s="18"/>
      <c r="B318" s="18"/>
      <c r="C318" s="18"/>
      <c r="D318" s="18"/>
      <c r="E318" s="18"/>
      <c r="F318" s="18"/>
    </row>
    <row r="319" spans="1:6" ht="12.75" x14ac:dyDescent="0.2">
      <c r="A319" s="18"/>
      <c r="B319" s="18"/>
      <c r="C319" s="18"/>
      <c r="D319" s="18"/>
      <c r="E319" s="18"/>
      <c r="F319" s="18"/>
    </row>
    <row r="320" spans="1:6" ht="12.75" x14ac:dyDescent="0.2">
      <c r="A320" s="18"/>
      <c r="B320" s="18"/>
      <c r="C320" s="18"/>
      <c r="D320" s="18"/>
      <c r="E320" s="18"/>
      <c r="F320" s="18"/>
    </row>
    <row r="321" spans="1:6" ht="12.75" x14ac:dyDescent="0.2">
      <c r="A321" s="18"/>
      <c r="B321" s="18"/>
      <c r="C321" s="18"/>
      <c r="D321" s="18"/>
      <c r="E321" s="18"/>
      <c r="F321" s="18"/>
    </row>
    <row r="322" spans="1:6" ht="12.75" x14ac:dyDescent="0.2">
      <c r="A322" s="18"/>
      <c r="B322" s="18"/>
      <c r="C322" s="18"/>
      <c r="D322" s="18"/>
      <c r="E322" s="18"/>
      <c r="F322" s="18"/>
    </row>
    <row r="323" spans="1:6" ht="12.75" x14ac:dyDescent="0.2">
      <c r="A323" s="18"/>
      <c r="B323" s="18"/>
      <c r="C323" s="18"/>
      <c r="D323" s="18"/>
      <c r="E323" s="18"/>
      <c r="F323" s="18"/>
    </row>
    <row r="324" spans="1:6" ht="12.75" x14ac:dyDescent="0.2">
      <c r="A324" s="18"/>
      <c r="B324" s="18"/>
      <c r="C324" s="18"/>
      <c r="D324" s="18"/>
      <c r="E324" s="18"/>
      <c r="F324" s="18"/>
    </row>
    <row r="325" spans="1:6" ht="12.75" x14ac:dyDescent="0.2">
      <c r="A325" s="18"/>
      <c r="B325" s="18"/>
      <c r="C325" s="18"/>
      <c r="D325" s="18"/>
      <c r="E325" s="18"/>
      <c r="F325" s="18"/>
    </row>
    <row r="326" spans="1:6" ht="12.75" x14ac:dyDescent="0.2">
      <c r="A326" s="18"/>
      <c r="B326" s="18"/>
      <c r="C326" s="18"/>
      <c r="D326" s="18"/>
      <c r="E326" s="18"/>
      <c r="F326" s="18"/>
    </row>
    <row r="327" spans="1:6" ht="12.75" x14ac:dyDescent="0.2">
      <c r="A327" s="18"/>
      <c r="B327" s="18"/>
      <c r="C327" s="18"/>
      <c r="D327" s="18"/>
      <c r="E327" s="18"/>
      <c r="F327" s="18"/>
    </row>
    <row r="328" spans="1:6" ht="12.75" x14ac:dyDescent="0.2">
      <c r="A328" s="18"/>
      <c r="B328" s="18"/>
      <c r="C328" s="18"/>
      <c r="D328" s="18"/>
      <c r="E328" s="18"/>
      <c r="F328" s="18"/>
    </row>
    <row r="329" spans="1:6" ht="12.75" x14ac:dyDescent="0.2">
      <c r="A329" s="18"/>
      <c r="B329" s="18"/>
      <c r="C329" s="18"/>
      <c r="D329" s="18"/>
      <c r="E329" s="18"/>
      <c r="F329" s="18"/>
    </row>
    <row r="330" spans="1:6" ht="12.75" x14ac:dyDescent="0.2">
      <c r="A330" s="18"/>
      <c r="B330" s="18"/>
      <c r="C330" s="18"/>
      <c r="D330" s="18"/>
      <c r="E330" s="18"/>
      <c r="F330" s="18"/>
    </row>
    <row r="331" spans="1:6" ht="12.75" x14ac:dyDescent="0.2">
      <c r="A331" s="18"/>
      <c r="B331" s="18"/>
      <c r="C331" s="18"/>
      <c r="D331" s="18"/>
      <c r="E331" s="18"/>
      <c r="F331" s="18"/>
    </row>
    <row r="332" spans="1:6" ht="12.75" x14ac:dyDescent="0.2">
      <c r="A332" s="18"/>
      <c r="B332" s="18"/>
      <c r="C332" s="18"/>
      <c r="D332" s="18"/>
      <c r="E332" s="18"/>
      <c r="F332" s="18"/>
    </row>
    <row r="333" spans="1:6" ht="12.75" x14ac:dyDescent="0.2">
      <c r="A333" s="18"/>
      <c r="B333" s="18"/>
      <c r="C333" s="18"/>
      <c r="D333" s="18"/>
      <c r="E333" s="18"/>
      <c r="F333" s="18"/>
    </row>
    <row r="334" spans="1:6" ht="12.75" x14ac:dyDescent="0.2">
      <c r="A334" s="18"/>
      <c r="B334" s="18"/>
      <c r="C334" s="18"/>
      <c r="D334" s="18"/>
      <c r="E334" s="18"/>
      <c r="F334" s="18"/>
    </row>
    <row r="335" spans="1:6" ht="12.75" x14ac:dyDescent="0.2">
      <c r="A335" s="18"/>
      <c r="B335" s="18"/>
      <c r="C335" s="18"/>
      <c r="D335" s="18"/>
      <c r="E335" s="18"/>
      <c r="F335" s="18"/>
    </row>
    <row r="336" spans="1:6" ht="12.75" x14ac:dyDescent="0.2">
      <c r="A336" s="18"/>
      <c r="B336" s="18"/>
      <c r="C336" s="18"/>
      <c r="D336" s="18"/>
      <c r="E336" s="18"/>
      <c r="F336" s="18"/>
    </row>
    <row r="337" spans="1:6" ht="12.75" x14ac:dyDescent="0.2">
      <c r="A337" s="18"/>
      <c r="B337" s="18"/>
      <c r="C337" s="18"/>
      <c r="D337" s="18"/>
      <c r="E337" s="18"/>
      <c r="F337" s="18"/>
    </row>
    <row r="338" spans="1:6" ht="12.75" x14ac:dyDescent="0.2">
      <c r="A338" s="18"/>
      <c r="B338" s="18"/>
      <c r="C338" s="18"/>
      <c r="D338" s="18"/>
      <c r="E338" s="18"/>
      <c r="F338" s="18"/>
    </row>
    <row r="339" spans="1:6" ht="12.75" x14ac:dyDescent="0.2">
      <c r="A339" s="18"/>
      <c r="B339" s="18"/>
      <c r="C339" s="18"/>
      <c r="D339" s="18"/>
      <c r="E339" s="18"/>
      <c r="F339" s="18"/>
    </row>
    <row r="340" spans="1:6" ht="12.75" x14ac:dyDescent="0.2">
      <c r="A340" s="18"/>
      <c r="B340" s="18"/>
      <c r="C340" s="18"/>
      <c r="D340" s="18"/>
      <c r="E340" s="18"/>
      <c r="F340" s="18"/>
    </row>
    <row r="341" spans="1:6" ht="12.75" x14ac:dyDescent="0.2">
      <c r="A341" s="18"/>
      <c r="B341" s="18"/>
      <c r="C341" s="18"/>
      <c r="D341" s="18"/>
      <c r="E341" s="18"/>
      <c r="F341" s="18"/>
    </row>
    <row r="342" spans="1:6" ht="12.75" x14ac:dyDescent="0.2">
      <c r="A342" s="18"/>
      <c r="B342" s="18"/>
      <c r="C342" s="18"/>
      <c r="D342" s="18"/>
      <c r="E342" s="18"/>
      <c r="F342" s="18"/>
    </row>
    <row r="343" spans="1:6" ht="12.75" x14ac:dyDescent="0.2">
      <c r="A343" s="18"/>
      <c r="B343" s="18"/>
      <c r="C343" s="18"/>
      <c r="D343" s="18"/>
      <c r="E343" s="18"/>
      <c r="F343" s="18"/>
    </row>
    <row r="344" spans="1:6" ht="12.75" x14ac:dyDescent="0.2">
      <c r="A344" s="18"/>
      <c r="B344" s="18"/>
      <c r="C344" s="18"/>
      <c r="D344" s="18"/>
      <c r="E344" s="18"/>
      <c r="F344" s="18"/>
    </row>
    <row r="345" spans="1:6" ht="12.75" x14ac:dyDescent="0.2">
      <c r="A345" s="18"/>
      <c r="B345" s="18"/>
      <c r="C345" s="18"/>
      <c r="D345" s="18"/>
      <c r="E345" s="18"/>
      <c r="F345" s="18"/>
    </row>
    <row r="346" spans="1:6" ht="12.75" x14ac:dyDescent="0.2">
      <c r="A346" s="18"/>
      <c r="B346" s="18"/>
      <c r="C346" s="18"/>
      <c r="D346" s="18"/>
      <c r="E346" s="18"/>
      <c r="F346" s="18"/>
    </row>
    <row r="347" spans="1:6" ht="12.75" x14ac:dyDescent="0.2">
      <c r="A347" s="18"/>
      <c r="B347" s="18"/>
      <c r="C347" s="18"/>
      <c r="D347" s="18"/>
      <c r="E347" s="18"/>
      <c r="F347" s="18"/>
    </row>
    <row r="348" spans="1:6" ht="12.75" x14ac:dyDescent="0.2">
      <c r="A348" s="18"/>
      <c r="B348" s="18"/>
      <c r="C348" s="18"/>
      <c r="D348" s="18"/>
      <c r="E348" s="18"/>
      <c r="F348" s="18"/>
    </row>
    <row r="349" spans="1:6" ht="12.75" x14ac:dyDescent="0.2">
      <c r="A349" s="18"/>
      <c r="B349" s="18"/>
      <c r="C349" s="18"/>
      <c r="D349" s="18"/>
      <c r="E349" s="18"/>
      <c r="F349" s="18"/>
    </row>
    <row r="350" spans="1:6" ht="12.75" x14ac:dyDescent="0.2">
      <c r="A350" s="18"/>
      <c r="B350" s="18"/>
      <c r="C350" s="18"/>
      <c r="D350" s="18"/>
      <c r="E350" s="18"/>
      <c r="F350" s="18"/>
    </row>
    <row r="351" spans="1:6" ht="12.75" x14ac:dyDescent="0.2">
      <c r="A351" s="18"/>
      <c r="B351" s="18"/>
      <c r="C351" s="18"/>
      <c r="D351" s="18"/>
      <c r="E351" s="18"/>
      <c r="F351" s="18"/>
    </row>
    <row r="352" spans="1:6" ht="12.75" x14ac:dyDescent="0.2">
      <c r="A352" s="18"/>
      <c r="B352" s="18"/>
      <c r="C352" s="18"/>
      <c r="D352" s="18"/>
      <c r="E352" s="18"/>
      <c r="F352" s="18"/>
    </row>
    <row r="353" spans="1:6" ht="12.75" x14ac:dyDescent="0.2">
      <c r="A353" s="18"/>
      <c r="B353" s="18"/>
      <c r="C353" s="18"/>
      <c r="D353" s="18"/>
      <c r="E353" s="18"/>
      <c r="F353" s="18"/>
    </row>
    <row r="354" spans="1:6" ht="12.75" x14ac:dyDescent="0.2">
      <c r="A354" s="18"/>
      <c r="B354" s="18"/>
      <c r="C354" s="18"/>
      <c r="D354" s="18"/>
      <c r="E354" s="18"/>
      <c r="F354" s="18"/>
    </row>
    <row r="355" spans="1:6" ht="12.75" x14ac:dyDescent="0.2">
      <c r="A355" s="18"/>
      <c r="B355" s="18"/>
      <c r="C355" s="18"/>
      <c r="D355" s="18"/>
      <c r="E355" s="18"/>
      <c r="F355" s="18"/>
    </row>
    <row r="356" spans="1:6" ht="12.75" x14ac:dyDescent="0.2">
      <c r="A356" s="18"/>
      <c r="B356" s="18"/>
      <c r="C356" s="18"/>
      <c r="D356" s="18"/>
      <c r="E356" s="18"/>
      <c r="F356" s="18"/>
    </row>
    <row r="357" spans="1:6" ht="12.75" x14ac:dyDescent="0.2">
      <c r="A357" s="18"/>
      <c r="B357" s="18"/>
      <c r="C357" s="18"/>
      <c r="D357" s="18"/>
      <c r="E357" s="18"/>
      <c r="F357" s="18"/>
    </row>
    <row r="358" spans="1:6" ht="12.75" x14ac:dyDescent="0.2">
      <c r="A358" s="18"/>
      <c r="B358" s="18"/>
      <c r="C358" s="18"/>
      <c r="D358" s="18"/>
      <c r="E358" s="18"/>
      <c r="F358" s="18"/>
    </row>
    <row r="359" spans="1:6" ht="12.75" x14ac:dyDescent="0.2">
      <c r="A359" s="18"/>
      <c r="B359" s="18"/>
      <c r="C359" s="18"/>
      <c r="D359" s="18"/>
      <c r="E359" s="18"/>
      <c r="F359" s="18"/>
    </row>
    <row r="360" spans="1:6" ht="12.75" x14ac:dyDescent="0.2">
      <c r="A360" s="18"/>
      <c r="B360" s="18"/>
      <c r="C360" s="18"/>
      <c r="D360" s="18"/>
      <c r="E360" s="18"/>
      <c r="F360" s="18"/>
    </row>
    <row r="361" spans="1:6" ht="12.75" x14ac:dyDescent="0.2">
      <c r="A361" s="18"/>
      <c r="B361" s="18"/>
      <c r="C361" s="18"/>
      <c r="D361" s="18"/>
      <c r="E361" s="18"/>
      <c r="F361" s="18"/>
    </row>
    <row r="362" spans="1:6" ht="12.75" x14ac:dyDescent="0.2">
      <c r="A362" s="18"/>
      <c r="B362" s="18"/>
      <c r="C362" s="18"/>
      <c r="D362" s="18"/>
      <c r="E362" s="18"/>
      <c r="F362" s="18"/>
    </row>
    <row r="363" spans="1:6" ht="12.75" x14ac:dyDescent="0.2">
      <c r="A363" s="18"/>
      <c r="B363" s="18"/>
      <c r="C363" s="18"/>
      <c r="D363" s="18"/>
      <c r="E363" s="18"/>
      <c r="F363" s="18"/>
    </row>
    <row r="364" spans="1:6" ht="12.75" x14ac:dyDescent="0.2">
      <c r="A364" s="18"/>
      <c r="B364" s="18"/>
      <c r="C364" s="18"/>
      <c r="D364" s="18"/>
      <c r="E364" s="18"/>
      <c r="F364" s="18"/>
    </row>
    <row r="365" spans="1:6" ht="12.75" x14ac:dyDescent="0.2">
      <c r="A365" s="18"/>
      <c r="B365" s="18"/>
      <c r="C365" s="18"/>
      <c r="D365" s="18"/>
      <c r="E365" s="18"/>
      <c r="F365" s="18"/>
    </row>
    <row r="366" spans="1:6" ht="12.75" x14ac:dyDescent="0.2">
      <c r="A366" s="18"/>
      <c r="B366" s="18"/>
      <c r="C366" s="18"/>
      <c r="D366" s="18"/>
      <c r="E366" s="18"/>
      <c r="F366" s="18"/>
    </row>
    <row r="367" spans="1:6" ht="12.75" x14ac:dyDescent="0.2">
      <c r="A367" s="18"/>
      <c r="B367" s="18"/>
      <c r="C367" s="18"/>
      <c r="D367" s="18"/>
      <c r="E367" s="18"/>
      <c r="F367" s="18"/>
    </row>
    <row r="368" spans="1:6" ht="12.75" x14ac:dyDescent="0.2">
      <c r="A368" s="18"/>
      <c r="B368" s="18"/>
      <c r="C368" s="18"/>
      <c r="D368" s="18"/>
      <c r="E368" s="18"/>
      <c r="F368" s="18"/>
    </row>
    <row r="369" spans="1:6" ht="12.75" x14ac:dyDescent="0.2">
      <c r="A369" s="18"/>
      <c r="B369" s="18"/>
      <c r="C369" s="18"/>
      <c r="D369" s="18"/>
      <c r="E369" s="18"/>
      <c r="F369" s="18"/>
    </row>
    <row r="370" spans="1:6" ht="12.75" x14ac:dyDescent="0.2">
      <c r="A370" s="18"/>
      <c r="B370" s="18"/>
      <c r="C370" s="18"/>
      <c r="D370" s="18"/>
      <c r="E370" s="18"/>
      <c r="F370" s="18"/>
    </row>
    <row r="371" spans="1:6" ht="12.75" x14ac:dyDescent="0.2">
      <c r="A371" s="18"/>
      <c r="B371" s="18"/>
      <c r="C371" s="18"/>
      <c r="D371" s="18"/>
      <c r="E371" s="18"/>
      <c r="F371" s="18"/>
    </row>
    <row r="372" spans="1:6" ht="12.75" x14ac:dyDescent="0.2">
      <c r="A372" s="18"/>
      <c r="B372" s="18"/>
      <c r="C372" s="18"/>
      <c r="D372" s="18"/>
      <c r="E372" s="18"/>
      <c r="F372" s="18"/>
    </row>
    <row r="373" spans="1:6" ht="12.75" x14ac:dyDescent="0.2">
      <c r="A373" s="18"/>
      <c r="B373" s="18"/>
      <c r="C373" s="18"/>
      <c r="D373" s="18"/>
      <c r="E373" s="18"/>
      <c r="F373" s="18"/>
    </row>
    <row r="374" spans="1:6" ht="12.75" x14ac:dyDescent="0.2">
      <c r="A374" s="18"/>
      <c r="B374" s="18"/>
      <c r="C374" s="18"/>
      <c r="D374" s="18"/>
      <c r="E374" s="18"/>
      <c r="F374" s="18"/>
    </row>
    <row r="375" spans="1:6" ht="12.75" x14ac:dyDescent="0.2">
      <c r="A375" s="18"/>
      <c r="B375" s="18"/>
      <c r="C375" s="18"/>
      <c r="D375" s="18"/>
      <c r="E375" s="18"/>
      <c r="F375" s="18"/>
    </row>
    <row r="376" spans="1:6" ht="12.75" x14ac:dyDescent="0.2">
      <c r="A376" s="18"/>
      <c r="B376" s="18"/>
      <c r="C376" s="18"/>
      <c r="D376" s="18"/>
      <c r="E376" s="18"/>
      <c r="F376" s="18"/>
    </row>
    <row r="377" spans="1:6" ht="12.75" x14ac:dyDescent="0.2">
      <c r="A377" s="18"/>
      <c r="B377" s="18"/>
      <c r="C377" s="18"/>
      <c r="D377" s="18"/>
      <c r="E377" s="18"/>
      <c r="F377" s="18"/>
    </row>
    <row r="378" spans="1:6" ht="12.75" x14ac:dyDescent="0.2">
      <c r="A378" s="18"/>
      <c r="B378" s="18"/>
      <c r="C378" s="18"/>
      <c r="D378" s="18"/>
      <c r="E378" s="18"/>
      <c r="F378" s="18"/>
    </row>
    <row r="379" spans="1:6" ht="12.75" x14ac:dyDescent="0.2">
      <c r="A379" s="18"/>
      <c r="B379" s="18"/>
      <c r="C379" s="18"/>
      <c r="D379" s="18"/>
      <c r="E379" s="18"/>
      <c r="F379" s="18"/>
    </row>
    <row r="380" spans="1:6" ht="12.75" x14ac:dyDescent="0.2">
      <c r="A380" s="18"/>
      <c r="B380" s="18"/>
      <c r="C380" s="18"/>
      <c r="D380" s="18"/>
      <c r="E380" s="18"/>
      <c r="F380" s="18"/>
    </row>
    <row r="381" spans="1:6" ht="12.75" x14ac:dyDescent="0.2">
      <c r="A381" s="18"/>
      <c r="B381" s="18"/>
      <c r="C381" s="18"/>
      <c r="D381" s="18"/>
      <c r="E381" s="18"/>
      <c r="F381" s="18"/>
    </row>
    <row r="382" spans="1:6" ht="12.75" x14ac:dyDescent="0.2">
      <c r="A382" s="18"/>
      <c r="B382" s="18"/>
      <c r="C382" s="18"/>
      <c r="D382" s="18"/>
      <c r="E382" s="18"/>
      <c r="F382" s="18"/>
    </row>
    <row r="383" spans="1:6" ht="12.75" x14ac:dyDescent="0.2">
      <c r="A383" s="18"/>
      <c r="B383" s="18"/>
      <c r="C383" s="18"/>
      <c r="D383" s="18"/>
      <c r="E383" s="18"/>
      <c r="F383" s="18"/>
    </row>
    <row r="384" spans="1:6" ht="12.75" x14ac:dyDescent="0.2">
      <c r="A384" s="18"/>
      <c r="B384" s="18"/>
      <c r="C384" s="18"/>
      <c r="D384" s="18"/>
      <c r="E384" s="18"/>
      <c r="F384" s="18"/>
    </row>
    <row r="385" spans="1:6" ht="12.75" x14ac:dyDescent="0.2">
      <c r="A385" s="18"/>
      <c r="B385" s="18"/>
      <c r="C385" s="18"/>
      <c r="D385" s="18"/>
      <c r="E385" s="18"/>
      <c r="F385" s="18"/>
    </row>
    <row r="386" spans="1:6" ht="12.75" x14ac:dyDescent="0.2">
      <c r="A386" s="18"/>
      <c r="B386" s="18"/>
      <c r="C386" s="18"/>
      <c r="D386" s="18"/>
      <c r="E386" s="18"/>
      <c r="F386" s="18"/>
    </row>
    <row r="387" spans="1:6" ht="12.75" x14ac:dyDescent="0.2">
      <c r="A387" s="18"/>
      <c r="B387" s="18"/>
      <c r="C387" s="18"/>
      <c r="D387" s="18"/>
      <c r="E387" s="18"/>
      <c r="F387" s="18"/>
    </row>
    <row r="388" spans="1:6" ht="12.75" x14ac:dyDescent="0.2">
      <c r="A388" s="18"/>
      <c r="B388" s="18"/>
      <c r="C388" s="18"/>
      <c r="D388" s="18"/>
      <c r="E388" s="18"/>
      <c r="F388" s="18"/>
    </row>
    <row r="389" spans="1:6" ht="12.75" x14ac:dyDescent="0.2">
      <c r="A389" s="18"/>
      <c r="B389" s="18"/>
      <c r="C389" s="18"/>
      <c r="D389" s="18"/>
      <c r="E389" s="18"/>
      <c r="F389" s="18"/>
    </row>
    <row r="390" spans="1:6" ht="12.75" x14ac:dyDescent="0.2">
      <c r="A390" s="18"/>
      <c r="B390" s="18"/>
      <c r="C390" s="18"/>
      <c r="D390" s="18"/>
      <c r="E390" s="18"/>
      <c r="F390" s="18"/>
    </row>
    <row r="391" spans="1:6" ht="12.75" x14ac:dyDescent="0.2">
      <c r="A391" s="18"/>
      <c r="B391" s="18"/>
      <c r="C391" s="18"/>
      <c r="D391" s="18"/>
      <c r="E391" s="18"/>
      <c r="F391" s="18"/>
    </row>
    <row r="392" spans="1:6" ht="12.75" x14ac:dyDescent="0.2">
      <c r="A392" s="18"/>
      <c r="B392" s="18"/>
      <c r="C392" s="18"/>
      <c r="D392" s="18"/>
      <c r="E392" s="18"/>
      <c r="F392" s="18"/>
    </row>
    <row r="393" spans="1:6" ht="12.75" x14ac:dyDescent="0.2">
      <c r="A393" s="18"/>
      <c r="B393" s="18"/>
      <c r="C393" s="18"/>
      <c r="D393" s="18"/>
      <c r="E393" s="18"/>
      <c r="F393" s="18"/>
    </row>
    <row r="394" spans="1:6" ht="12.75" x14ac:dyDescent="0.2">
      <c r="A394" s="18"/>
      <c r="B394" s="18"/>
      <c r="C394" s="18"/>
      <c r="D394" s="18"/>
      <c r="E394" s="18"/>
      <c r="F394" s="18"/>
    </row>
    <row r="395" spans="1:6" ht="12.75" x14ac:dyDescent="0.2">
      <c r="A395" s="18"/>
      <c r="B395" s="18"/>
      <c r="C395" s="18"/>
      <c r="D395" s="18"/>
      <c r="E395" s="18"/>
      <c r="F395" s="18"/>
    </row>
    <row r="396" spans="1:6" ht="12.75" x14ac:dyDescent="0.2">
      <c r="A396" s="18"/>
      <c r="B396" s="18"/>
      <c r="C396" s="18"/>
      <c r="D396" s="18"/>
      <c r="E396" s="18"/>
      <c r="F396" s="18"/>
    </row>
    <row r="397" spans="1:6" ht="12.75" x14ac:dyDescent="0.2">
      <c r="A397" s="18"/>
      <c r="B397" s="18"/>
      <c r="C397" s="18"/>
      <c r="D397" s="18"/>
      <c r="E397" s="18"/>
      <c r="F397" s="18"/>
    </row>
    <row r="398" spans="1:6" ht="12.75" x14ac:dyDescent="0.2">
      <c r="A398" s="18"/>
      <c r="B398" s="18"/>
      <c r="C398" s="18"/>
      <c r="D398" s="18"/>
      <c r="E398" s="18"/>
      <c r="F398" s="18"/>
    </row>
    <row r="399" spans="1:6" ht="12.75" x14ac:dyDescent="0.2">
      <c r="A399" s="18"/>
      <c r="B399" s="18"/>
      <c r="C399" s="18"/>
      <c r="D399" s="18"/>
      <c r="E399" s="18"/>
      <c r="F399" s="18"/>
    </row>
    <row r="400" spans="1:6" ht="12.75" x14ac:dyDescent="0.2">
      <c r="A400" s="18"/>
      <c r="B400" s="18"/>
      <c r="C400" s="18"/>
      <c r="D400" s="18"/>
      <c r="E400" s="18"/>
      <c r="F400" s="18"/>
    </row>
    <row r="401" spans="1:6" ht="12.75" x14ac:dyDescent="0.2">
      <c r="A401" s="18"/>
      <c r="B401" s="18"/>
      <c r="C401" s="18"/>
      <c r="D401" s="18"/>
      <c r="E401" s="18"/>
      <c r="F401" s="18"/>
    </row>
    <row r="402" spans="1:6" ht="12.75" x14ac:dyDescent="0.2">
      <c r="A402" s="18"/>
      <c r="B402" s="18"/>
      <c r="C402" s="18"/>
      <c r="D402" s="18"/>
      <c r="E402" s="18"/>
      <c r="F402" s="18"/>
    </row>
    <row r="403" spans="1:6" ht="12.75" x14ac:dyDescent="0.2">
      <c r="A403" s="18"/>
      <c r="B403" s="18"/>
      <c r="C403" s="18"/>
      <c r="D403" s="18"/>
      <c r="E403" s="18"/>
      <c r="F403" s="18"/>
    </row>
    <row r="404" spans="1:6" ht="12.75" x14ac:dyDescent="0.2">
      <c r="A404" s="18"/>
      <c r="B404" s="18"/>
      <c r="C404" s="18"/>
      <c r="D404" s="18"/>
      <c r="E404" s="18"/>
      <c r="F404" s="18"/>
    </row>
    <row r="405" spans="1:6" ht="12.75" x14ac:dyDescent="0.2">
      <c r="A405" s="18"/>
      <c r="B405" s="18"/>
      <c r="C405" s="18"/>
      <c r="D405" s="18"/>
      <c r="E405" s="18"/>
      <c r="F405" s="18"/>
    </row>
    <row r="406" spans="1:6" ht="12.75" x14ac:dyDescent="0.2">
      <c r="A406" s="18"/>
      <c r="B406" s="18"/>
      <c r="C406" s="18"/>
      <c r="D406" s="18"/>
      <c r="E406" s="18"/>
      <c r="F406" s="18"/>
    </row>
    <row r="407" spans="1:6" ht="12.75" x14ac:dyDescent="0.2">
      <c r="A407" s="18"/>
      <c r="B407" s="18"/>
      <c r="C407" s="18"/>
      <c r="D407" s="18"/>
      <c r="E407" s="18"/>
      <c r="F407" s="18"/>
    </row>
    <row r="408" spans="1:6" ht="12.75" x14ac:dyDescent="0.2">
      <c r="A408" s="18"/>
      <c r="B408" s="18"/>
      <c r="C408" s="18"/>
      <c r="D408" s="18"/>
      <c r="E408" s="18"/>
      <c r="F408" s="18"/>
    </row>
    <row r="409" spans="1:6" ht="12.75" x14ac:dyDescent="0.2">
      <c r="A409" s="18"/>
      <c r="B409" s="18"/>
      <c r="C409" s="18"/>
      <c r="D409" s="18"/>
      <c r="E409" s="18"/>
      <c r="F409" s="18"/>
    </row>
    <row r="410" spans="1:6" ht="12.75" x14ac:dyDescent="0.2">
      <c r="A410" s="18"/>
      <c r="B410" s="18"/>
      <c r="C410" s="18"/>
      <c r="D410" s="18"/>
      <c r="E410" s="18"/>
      <c r="F410" s="18"/>
    </row>
    <row r="411" spans="1:6" ht="12.75" x14ac:dyDescent="0.2">
      <c r="A411" s="18"/>
      <c r="B411" s="18"/>
      <c r="C411" s="18"/>
      <c r="D411" s="18"/>
      <c r="E411" s="18"/>
      <c r="F411" s="18"/>
    </row>
    <row r="412" spans="1:6" ht="12.75" x14ac:dyDescent="0.2">
      <c r="A412" s="18"/>
      <c r="B412" s="18"/>
      <c r="C412" s="18"/>
      <c r="D412" s="18"/>
      <c r="E412" s="18"/>
      <c r="F412" s="18"/>
    </row>
    <row r="413" spans="1:6" ht="12.75" x14ac:dyDescent="0.2">
      <c r="A413" s="18"/>
      <c r="B413" s="18"/>
      <c r="C413" s="18"/>
      <c r="D413" s="18"/>
      <c r="E413" s="18"/>
      <c r="F413" s="18"/>
    </row>
    <row r="414" spans="1:6" ht="12.75" x14ac:dyDescent="0.2">
      <c r="A414" s="18"/>
      <c r="B414" s="18"/>
      <c r="C414" s="18"/>
      <c r="D414" s="18"/>
      <c r="E414" s="18"/>
      <c r="F414" s="18"/>
    </row>
    <row r="415" spans="1:6" ht="12.75" x14ac:dyDescent="0.2">
      <c r="A415" s="18"/>
      <c r="B415" s="18"/>
      <c r="C415" s="18"/>
      <c r="D415" s="18"/>
      <c r="E415" s="18"/>
      <c r="F415" s="18"/>
    </row>
    <row r="416" spans="1:6" ht="12.75" x14ac:dyDescent="0.2">
      <c r="A416" s="18"/>
      <c r="B416" s="18"/>
      <c r="C416" s="18"/>
      <c r="D416" s="18"/>
      <c r="E416" s="18"/>
      <c r="F416" s="18"/>
    </row>
    <row r="417" spans="1:6" ht="12.75" x14ac:dyDescent="0.2">
      <c r="A417" s="18"/>
      <c r="B417" s="18"/>
      <c r="C417" s="18"/>
      <c r="D417" s="18"/>
      <c r="E417" s="18"/>
      <c r="F417" s="18"/>
    </row>
    <row r="418" spans="1:6" ht="12.75" x14ac:dyDescent="0.2">
      <c r="A418" s="18"/>
      <c r="B418" s="18"/>
      <c r="C418" s="18"/>
      <c r="D418" s="18"/>
      <c r="E418" s="18"/>
      <c r="F418" s="18"/>
    </row>
    <row r="419" spans="1:6" ht="12.75" x14ac:dyDescent="0.2">
      <c r="A419" s="18"/>
      <c r="B419" s="18"/>
      <c r="C419" s="18"/>
      <c r="D419" s="18"/>
      <c r="E419" s="18"/>
      <c r="F419" s="18"/>
    </row>
    <row r="420" spans="1:6" ht="12.75" x14ac:dyDescent="0.2">
      <c r="A420" s="18"/>
      <c r="B420" s="18"/>
      <c r="C420" s="18"/>
      <c r="D420" s="18"/>
      <c r="E420" s="18"/>
      <c r="F420" s="18"/>
    </row>
    <row r="421" spans="1:6" ht="12.75" x14ac:dyDescent="0.2">
      <c r="A421" s="18"/>
      <c r="B421" s="18"/>
      <c r="C421" s="18"/>
      <c r="D421" s="18"/>
      <c r="E421" s="18"/>
      <c r="F421" s="18"/>
    </row>
    <row r="422" spans="1:6" ht="12.75" x14ac:dyDescent="0.2">
      <c r="A422" s="18"/>
      <c r="B422" s="18"/>
      <c r="C422" s="18"/>
      <c r="D422" s="18"/>
      <c r="E422" s="18"/>
      <c r="F422" s="18"/>
    </row>
    <row r="423" spans="1:6" ht="12.75" x14ac:dyDescent="0.2">
      <c r="A423" s="18"/>
      <c r="B423" s="18"/>
      <c r="C423" s="18"/>
      <c r="D423" s="18"/>
      <c r="E423" s="18"/>
      <c r="F423" s="18"/>
    </row>
    <row r="424" spans="1:6" ht="12.75" x14ac:dyDescent="0.2">
      <c r="A424" s="18"/>
      <c r="B424" s="18"/>
      <c r="C424" s="18"/>
      <c r="D424" s="18"/>
      <c r="E424" s="18"/>
      <c r="F424" s="18"/>
    </row>
    <row r="425" spans="1:6" ht="12.75" x14ac:dyDescent="0.2">
      <c r="A425" s="18"/>
      <c r="B425" s="18"/>
      <c r="C425" s="18"/>
      <c r="D425" s="18"/>
      <c r="E425" s="18"/>
      <c r="F425" s="18"/>
    </row>
    <row r="426" spans="1:6" ht="12.75" x14ac:dyDescent="0.2">
      <c r="A426" s="18"/>
      <c r="B426" s="18"/>
      <c r="C426" s="18"/>
      <c r="D426" s="18"/>
      <c r="E426" s="18"/>
      <c r="F426" s="18"/>
    </row>
    <row r="427" spans="1:6" ht="12.75" x14ac:dyDescent="0.2">
      <c r="A427" s="18"/>
      <c r="B427" s="18"/>
      <c r="C427" s="18"/>
      <c r="D427" s="18"/>
      <c r="E427" s="18"/>
      <c r="F427" s="18"/>
    </row>
    <row r="428" spans="1:6" ht="12.75" x14ac:dyDescent="0.2">
      <c r="A428" s="18"/>
      <c r="B428" s="18"/>
      <c r="C428" s="18"/>
      <c r="D428" s="18"/>
      <c r="E428" s="18"/>
      <c r="F428" s="18"/>
    </row>
    <row r="429" spans="1:6" ht="12.75" x14ac:dyDescent="0.2">
      <c r="A429" s="18"/>
      <c r="B429" s="18"/>
      <c r="C429" s="18"/>
      <c r="D429" s="18"/>
      <c r="E429" s="18"/>
      <c r="F429" s="18"/>
    </row>
    <row r="430" spans="1:6" ht="12.75" x14ac:dyDescent="0.2">
      <c r="A430" s="18"/>
      <c r="B430" s="18"/>
      <c r="C430" s="18"/>
      <c r="D430" s="18"/>
      <c r="E430" s="18"/>
      <c r="F430" s="18"/>
    </row>
    <row r="431" spans="1:6" ht="12.75" x14ac:dyDescent="0.2">
      <c r="A431" s="18"/>
      <c r="B431" s="18"/>
      <c r="C431" s="18"/>
      <c r="D431" s="18"/>
      <c r="E431" s="18"/>
      <c r="F431" s="18"/>
    </row>
    <row r="432" spans="1:6" ht="12.75" x14ac:dyDescent="0.2">
      <c r="A432" s="18"/>
      <c r="B432" s="18"/>
      <c r="C432" s="18"/>
      <c r="D432" s="18"/>
      <c r="E432" s="18"/>
      <c r="F432" s="18"/>
    </row>
    <row r="433" spans="1:6" ht="12.75" x14ac:dyDescent="0.2">
      <c r="A433" s="18"/>
      <c r="B433" s="18"/>
      <c r="C433" s="18"/>
      <c r="D433" s="18"/>
      <c r="E433" s="18"/>
      <c r="F433" s="18"/>
    </row>
    <row r="434" spans="1:6" ht="12.75" x14ac:dyDescent="0.2">
      <c r="A434" s="18"/>
      <c r="B434" s="18"/>
      <c r="C434" s="18"/>
      <c r="D434" s="18"/>
      <c r="E434" s="18"/>
      <c r="F434" s="18"/>
    </row>
    <row r="435" spans="1:6" ht="12.75" x14ac:dyDescent="0.2">
      <c r="A435" s="18"/>
      <c r="B435" s="18"/>
      <c r="C435" s="18"/>
      <c r="D435" s="18"/>
      <c r="E435" s="18"/>
      <c r="F435" s="18"/>
    </row>
    <row r="436" spans="1:6" ht="12.75" x14ac:dyDescent="0.2">
      <c r="A436" s="18"/>
      <c r="B436" s="18"/>
      <c r="C436" s="18"/>
      <c r="D436" s="18"/>
      <c r="E436" s="18"/>
      <c r="F436" s="18"/>
    </row>
    <row r="437" spans="1:6" ht="12.75" x14ac:dyDescent="0.2">
      <c r="A437" s="18"/>
      <c r="B437" s="18"/>
      <c r="C437" s="18"/>
      <c r="D437" s="18"/>
      <c r="E437" s="18"/>
      <c r="F437" s="18"/>
    </row>
    <row r="438" spans="1:6" ht="12.75" x14ac:dyDescent="0.2">
      <c r="A438" s="18"/>
      <c r="B438" s="18"/>
      <c r="C438" s="18"/>
      <c r="D438" s="18"/>
      <c r="E438" s="18"/>
      <c r="F438" s="18"/>
    </row>
    <row r="439" spans="1:6" ht="12.75" x14ac:dyDescent="0.2">
      <c r="A439" s="18"/>
      <c r="B439" s="18"/>
      <c r="C439" s="18"/>
      <c r="D439" s="18"/>
      <c r="E439" s="18"/>
      <c r="F439" s="18"/>
    </row>
    <row r="440" spans="1:6" ht="12.75" x14ac:dyDescent="0.2">
      <c r="A440" s="18"/>
      <c r="B440" s="18"/>
      <c r="C440" s="18"/>
      <c r="D440" s="18"/>
      <c r="E440" s="18"/>
      <c r="F440" s="18"/>
    </row>
    <row r="441" spans="1:6" ht="12.75" x14ac:dyDescent="0.2">
      <c r="A441" s="18"/>
      <c r="B441" s="18"/>
      <c r="C441" s="18"/>
      <c r="D441" s="18"/>
      <c r="E441" s="18"/>
      <c r="F441" s="18"/>
    </row>
    <row r="442" spans="1:6" ht="12.75" x14ac:dyDescent="0.2">
      <c r="A442" s="18"/>
      <c r="B442" s="18"/>
      <c r="C442" s="18"/>
      <c r="D442" s="18"/>
      <c r="E442" s="18"/>
      <c r="F442" s="18"/>
    </row>
    <row r="443" spans="1:6" ht="12.75" x14ac:dyDescent="0.2">
      <c r="A443" s="18"/>
      <c r="B443" s="18"/>
      <c r="C443" s="18"/>
      <c r="D443" s="18"/>
      <c r="E443" s="18"/>
      <c r="F443" s="18"/>
    </row>
    <row r="444" spans="1:6" ht="12.75" x14ac:dyDescent="0.2">
      <c r="A444" s="18"/>
      <c r="B444" s="18"/>
      <c r="C444" s="18"/>
      <c r="D444" s="18"/>
      <c r="E444" s="18"/>
      <c r="F444" s="18"/>
    </row>
    <row r="445" spans="1:6" ht="12.75" x14ac:dyDescent="0.2">
      <c r="A445" s="18"/>
      <c r="B445" s="18"/>
      <c r="C445" s="18"/>
      <c r="D445" s="18"/>
      <c r="E445" s="18"/>
      <c r="F445" s="18"/>
    </row>
    <row r="446" spans="1:6" ht="12.75" x14ac:dyDescent="0.2">
      <c r="A446" s="18"/>
      <c r="B446" s="18"/>
      <c r="C446" s="18"/>
      <c r="D446" s="18"/>
      <c r="E446" s="18"/>
      <c r="F446" s="18"/>
    </row>
    <row r="447" spans="1:6" ht="12.75" x14ac:dyDescent="0.2">
      <c r="A447" s="18"/>
      <c r="B447" s="18"/>
      <c r="C447" s="18"/>
      <c r="D447" s="18"/>
      <c r="E447" s="18"/>
      <c r="F447" s="18"/>
    </row>
    <row r="448" spans="1:6" ht="12.75" x14ac:dyDescent="0.2">
      <c r="A448" s="18"/>
      <c r="B448" s="18"/>
      <c r="C448" s="18"/>
      <c r="D448" s="18"/>
      <c r="E448" s="18"/>
      <c r="F448" s="18"/>
    </row>
    <row r="449" spans="1:6" ht="12.75" x14ac:dyDescent="0.2">
      <c r="A449" s="18"/>
      <c r="B449" s="18"/>
      <c r="C449" s="18"/>
      <c r="D449" s="18"/>
      <c r="E449" s="18"/>
      <c r="F449" s="18"/>
    </row>
    <row r="450" spans="1:6" ht="12.75" x14ac:dyDescent="0.2">
      <c r="A450" s="18"/>
      <c r="B450" s="18"/>
      <c r="C450" s="18"/>
      <c r="D450" s="18"/>
      <c r="E450" s="18"/>
      <c r="F450" s="18"/>
    </row>
    <row r="451" spans="1:6" ht="12.75" x14ac:dyDescent="0.2">
      <c r="A451" s="18"/>
      <c r="B451" s="18"/>
      <c r="C451" s="18"/>
      <c r="D451" s="18"/>
      <c r="E451" s="18"/>
      <c r="F451" s="18"/>
    </row>
    <row r="452" spans="1:6" ht="12.75" x14ac:dyDescent="0.2">
      <c r="A452" s="18"/>
      <c r="B452" s="18"/>
      <c r="C452" s="18"/>
      <c r="D452" s="18"/>
      <c r="E452" s="18"/>
      <c r="F452" s="18"/>
    </row>
    <row r="453" spans="1:6" ht="12.75" x14ac:dyDescent="0.2">
      <c r="A453" s="18"/>
      <c r="B453" s="18"/>
      <c r="C453" s="18"/>
      <c r="D453" s="18"/>
      <c r="E453" s="18"/>
      <c r="F453" s="18"/>
    </row>
    <row r="454" spans="1:6" ht="12.75" x14ac:dyDescent="0.2">
      <c r="A454" s="18"/>
      <c r="B454" s="18"/>
      <c r="C454" s="18"/>
      <c r="D454" s="18"/>
      <c r="E454" s="18"/>
      <c r="F454" s="18"/>
    </row>
    <row r="455" spans="1:6" ht="12.75" x14ac:dyDescent="0.2">
      <c r="A455" s="18"/>
      <c r="B455" s="18"/>
      <c r="C455" s="18"/>
      <c r="D455" s="18"/>
      <c r="E455" s="18"/>
      <c r="F455" s="18"/>
    </row>
    <row r="456" spans="1:6" ht="12.75" x14ac:dyDescent="0.2">
      <c r="A456" s="18"/>
      <c r="B456" s="18"/>
      <c r="C456" s="18"/>
      <c r="D456" s="18"/>
      <c r="E456" s="18"/>
      <c r="F456" s="18"/>
    </row>
    <row r="457" spans="1:6" ht="12.75" x14ac:dyDescent="0.2">
      <c r="A457" s="18"/>
      <c r="B457" s="18"/>
      <c r="C457" s="18"/>
      <c r="D457" s="18"/>
      <c r="E457" s="18"/>
      <c r="F457" s="18"/>
    </row>
    <row r="458" spans="1:6" ht="12.75" x14ac:dyDescent="0.2">
      <c r="A458" s="18"/>
      <c r="B458" s="18"/>
      <c r="C458" s="18"/>
      <c r="D458" s="18"/>
      <c r="E458" s="18"/>
      <c r="F458" s="18"/>
    </row>
    <row r="459" spans="1:6" ht="12.75" x14ac:dyDescent="0.2">
      <c r="A459" s="18"/>
      <c r="B459" s="18"/>
      <c r="C459" s="18"/>
      <c r="D459" s="18"/>
      <c r="E459" s="18"/>
      <c r="F459" s="18"/>
    </row>
    <row r="460" spans="1:6" ht="12.75" x14ac:dyDescent="0.2">
      <c r="A460" s="18"/>
      <c r="B460" s="18"/>
      <c r="C460" s="18"/>
      <c r="D460" s="18"/>
      <c r="E460" s="18"/>
      <c r="F460" s="18"/>
    </row>
    <row r="461" spans="1:6" ht="12.75" x14ac:dyDescent="0.2">
      <c r="A461" s="18"/>
      <c r="B461" s="18"/>
      <c r="C461" s="18"/>
      <c r="D461" s="18"/>
      <c r="E461" s="18"/>
      <c r="F461" s="18"/>
    </row>
    <row r="462" spans="1:6" ht="12.75" x14ac:dyDescent="0.2">
      <c r="A462" s="18"/>
      <c r="B462" s="18"/>
      <c r="C462" s="18"/>
      <c r="D462" s="18"/>
      <c r="E462" s="18"/>
      <c r="F462" s="18"/>
    </row>
    <row r="463" spans="1:6" ht="12.75" x14ac:dyDescent="0.2">
      <c r="A463" s="18"/>
      <c r="B463" s="18"/>
      <c r="C463" s="18"/>
      <c r="D463" s="18"/>
      <c r="E463" s="18"/>
      <c r="F463" s="18"/>
    </row>
    <row r="464" spans="1:6" ht="12.75" x14ac:dyDescent="0.2">
      <c r="A464" s="18"/>
      <c r="B464" s="18"/>
      <c r="C464" s="18"/>
      <c r="D464" s="18"/>
      <c r="E464" s="18"/>
      <c r="F464" s="18"/>
    </row>
    <row r="465" spans="1:6" ht="12.75" x14ac:dyDescent="0.2">
      <c r="A465" s="18"/>
      <c r="B465" s="18"/>
      <c r="C465" s="18"/>
      <c r="D465" s="18"/>
      <c r="E465" s="18"/>
      <c r="F465" s="18"/>
    </row>
    <row r="466" spans="1:6" ht="12.75" x14ac:dyDescent="0.2">
      <c r="A466" s="18"/>
      <c r="B466" s="18"/>
      <c r="C466" s="18"/>
      <c r="D466" s="18"/>
      <c r="E466" s="18"/>
      <c r="F466" s="18"/>
    </row>
    <row r="467" spans="1:6" ht="12.75" x14ac:dyDescent="0.2">
      <c r="A467" s="18"/>
      <c r="B467" s="18"/>
      <c r="C467" s="18"/>
      <c r="D467" s="18"/>
      <c r="E467" s="18"/>
      <c r="F467" s="18"/>
    </row>
    <row r="468" spans="1:6" ht="12.75" x14ac:dyDescent="0.2">
      <c r="A468" s="18"/>
      <c r="B468" s="18"/>
      <c r="C468" s="18"/>
      <c r="D468" s="18"/>
      <c r="E468" s="18"/>
      <c r="F468" s="18"/>
    </row>
    <row r="469" spans="1:6" ht="12.75" x14ac:dyDescent="0.2">
      <c r="A469" s="18"/>
      <c r="B469" s="18"/>
      <c r="C469" s="18"/>
      <c r="D469" s="18"/>
      <c r="E469" s="18"/>
      <c r="F469" s="18"/>
    </row>
    <row r="470" spans="1:6" ht="12.75" x14ac:dyDescent="0.2">
      <c r="A470" s="18"/>
      <c r="B470" s="18"/>
      <c r="C470" s="18"/>
      <c r="D470" s="18"/>
      <c r="E470" s="18"/>
      <c r="F470" s="18"/>
    </row>
    <row r="471" spans="1:6" ht="12.75" x14ac:dyDescent="0.2">
      <c r="A471" s="18"/>
      <c r="B471" s="18"/>
      <c r="C471" s="18"/>
      <c r="D471" s="18"/>
      <c r="E471" s="18"/>
      <c r="F471" s="18"/>
    </row>
    <row r="472" spans="1:6" ht="12.75" x14ac:dyDescent="0.2">
      <c r="A472" s="18"/>
      <c r="B472" s="18"/>
      <c r="C472" s="18"/>
      <c r="D472" s="18"/>
      <c r="E472" s="18"/>
      <c r="F472" s="18"/>
    </row>
    <row r="473" spans="1:6" ht="12.75" x14ac:dyDescent="0.2">
      <c r="A473" s="18"/>
      <c r="B473" s="18"/>
      <c r="C473" s="18"/>
      <c r="D473" s="18"/>
      <c r="E473" s="18"/>
      <c r="F473" s="18"/>
    </row>
    <row r="474" spans="1:6" ht="12.75" x14ac:dyDescent="0.2">
      <c r="A474" s="18"/>
      <c r="B474" s="18"/>
      <c r="C474" s="18"/>
      <c r="D474" s="18"/>
      <c r="E474" s="18"/>
      <c r="F474" s="18"/>
    </row>
    <row r="475" spans="1:6" ht="12.75" x14ac:dyDescent="0.2">
      <c r="A475" s="18"/>
      <c r="B475" s="18"/>
      <c r="C475" s="18"/>
      <c r="D475" s="18"/>
      <c r="E475" s="18"/>
      <c r="F475" s="18"/>
    </row>
    <row r="476" spans="1:6" ht="12.75" x14ac:dyDescent="0.2">
      <c r="A476" s="18"/>
      <c r="B476" s="18"/>
      <c r="C476" s="18"/>
      <c r="D476" s="18"/>
      <c r="E476" s="18"/>
      <c r="F476" s="18"/>
    </row>
    <row r="477" spans="1:6" ht="12.75" x14ac:dyDescent="0.2">
      <c r="A477" s="18"/>
      <c r="B477" s="18"/>
      <c r="C477" s="18"/>
      <c r="D477" s="18"/>
      <c r="E477" s="18"/>
      <c r="F477" s="18"/>
    </row>
    <row r="478" spans="1:6" ht="12.75" x14ac:dyDescent="0.2">
      <c r="A478" s="18"/>
      <c r="B478" s="18"/>
      <c r="C478" s="18"/>
      <c r="D478" s="18"/>
      <c r="E478" s="18"/>
      <c r="F478" s="18"/>
    </row>
    <row r="479" spans="1:6" ht="12.75" x14ac:dyDescent="0.2">
      <c r="A479" s="18"/>
      <c r="B479" s="18"/>
      <c r="C479" s="18"/>
      <c r="D479" s="18"/>
      <c r="E479" s="18"/>
      <c r="F479" s="18"/>
    </row>
    <row r="480" spans="1:6" ht="12.75" x14ac:dyDescent="0.2">
      <c r="A480" s="18"/>
      <c r="B480" s="18"/>
      <c r="C480" s="18"/>
      <c r="D480" s="18"/>
      <c r="E480" s="18"/>
      <c r="F480" s="18"/>
    </row>
    <row r="481" spans="1:6" ht="12.75" x14ac:dyDescent="0.2">
      <c r="A481" s="18"/>
      <c r="B481" s="18"/>
      <c r="C481" s="18"/>
      <c r="D481" s="18"/>
      <c r="E481" s="18"/>
      <c r="F481" s="18"/>
    </row>
    <row r="482" spans="1:6" ht="12.75" x14ac:dyDescent="0.2">
      <c r="A482" s="18"/>
      <c r="B482" s="18"/>
      <c r="C482" s="18"/>
      <c r="D482" s="18"/>
      <c r="E482" s="18"/>
      <c r="F482" s="18"/>
    </row>
    <row r="483" spans="1:6" ht="12.75" x14ac:dyDescent="0.2">
      <c r="A483" s="18"/>
      <c r="B483" s="18"/>
      <c r="C483" s="18"/>
      <c r="D483" s="18"/>
      <c r="E483" s="18"/>
      <c r="F483" s="18"/>
    </row>
    <row r="484" spans="1:6" ht="12.75" x14ac:dyDescent="0.2">
      <c r="A484" s="18"/>
      <c r="B484" s="18"/>
      <c r="C484" s="18"/>
      <c r="D484" s="18"/>
      <c r="E484" s="18"/>
      <c r="F484" s="18"/>
    </row>
    <row r="485" spans="1:6" ht="12.75" x14ac:dyDescent="0.2">
      <c r="A485" s="18"/>
      <c r="B485" s="18"/>
      <c r="C485" s="18"/>
      <c r="D485" s="18"/>
      <c r="E485" s="18"/>
      <c r="F485" s="18"/>
    </row>
    <row r="486" spans="1:6" ht="12.75" x14ac:dyDescent="0.2">
      <c r="A486" s="18"/>
      <c r="B486" s="18"/>
      <c r="C486" s="18"/>
      <c r="D486" s="18"/>
      <c r="E486" s="18"/>
      <c r="F486" s="18"/>
    </row>
    <row r="487" spans="1:6" ht="12.75" x14ac:dyDescent="0.2">
      <c r="A487" s="18"/>
      <c r="B487" s="18"/>
      <c r="C487" s="18"/>
      <c r="D487" s="18"/>
      <c r="E487" s="18"/>
      <c r="F487" s="18"/>
    </row>
    <row r="488" spans="1:6" ht="12.75" x14ac:dyDescent="0.2">
      <c r="A488" s="18"/>
      <c r="B488" s="18"/>
      <c r="C488" s="18"/>
      <c r="D488" s="18"/>
      <c r="E488" s="18"/>
      <c r="F488" s="18"/>
    </row>
    <row r="489" spans="1:6" ht="12.75" x14ac:dyDescent="0.2">
      <c r="A489" s="18"/>
      <c r="B489" s="18"/>
      <c r="C489" s="18"/>
      <c r="D489" s="18"/>
      <c r="E489" s="18"/>
      <c r="F489" s="18"/>
    </row>
    <row r="490" spans="1:6" ht="12.75" x14ac:dyDescent="0.2">
      <c r="A490" s="18"/>
      <c r="B490" s="18"/>
      <c r="C490" s="18"/>
      <c r="D490" s="18"/>
      <c r="E490" s="18"/>
      <c r="F490" s="18"/>
    </row>
    <row r="491" spans="1:6" ht="12.75" x14ac:dyDescent="0.2">
      <c r="A491" s="18"/>
      <c r="B491" s="18"/>
      <c r="C491" s="18"/>
      <c r="D491" s="18"/>
      <c r="E491" s="18"/>
      <c r="F491" s="18"/>
    </row>
    <row r="492" spans="1:6" ht="12.75" x14ac:dyDescent="0.2">
      <c r="A492" s="18"/>
      <c r="B492" s="18"/>
      <c r="C492" s="18"/>
      <c r="D492" s="18"/>
      <c r="E492" s="18"/>
      <c r="F492" s="18"/>
    </row>
    <row r="493" spans="1:6" ht="12.75" x14ac:dyDescent="0.2">
      <c r="A493" s="18"/>
      <c r="B493" s="18"/>
      <c r="C493" s="18"/>
      <c r="D493" s="18"/>
      <c r="E493" s="18"/>
      <c r="F493" s="18"/>
    </row>
    <row r="494" spans="1:6" ht="12.75" x14ac:dyDescent="0.2">
      <c r="A494" s="18"/>
      <c r="B494" s="18"/>
      <c r="C494" s="18"/>
      <c r="D494" s="18"/>
      <c r="E494" s="18"/>
      <c r="F494" s="18"/>
    </row>
    <row r="495" spans="1:6" ht="12.75" x14ac:dyDescent="0.2">
      <c r="A495" s="18"/>
      <c r="B495" s="18"/>
      <c r="C495" s="18"/>
      <c r="D495" s="18"/>
      <c r="E495" s="18"/>
      <c r="F495" s="18"/>
    </row>
    <row r="496" spans="1:6" ht="12.75" x14ac:dyDescent="0.2">
      <c r="A496" s="18"/>
      <c r="B496" s="18"/>
      <c r="C496" s="18"/>
      <c r="D496" s="18"/>
      <c r="E496" s="18"/>
      <c r="F496" s="18"/>
    </row>
    <row r="497" spans="1:6" ht="12.75" x14ac:dyDescent="0.2">
      <c r="A497" s="18"/>
      <c r="B497" s="18"/>
      <c r="C497" s="18"/>
      <c r="D497" s="18"/>
      <c r="E497" s="18"/>
      <c r="F497" s="18"/>
    </row>
    <row r="498" spans="1:6" ht="12.75" x14ac:dyDescent="0.2">
      <c r="A498" s="18"/>
      <c r="B498" s="18"/>
      <c r="C498" s="18"/>
      <c r="D498" s="18"/>
      <c r="E498" s="18"/>
      <c r="F498" s="18"/>
    </row>
    <row r="499" spans="1:6" ht="12.75" x14ac:dyDescent="0.2">
      <c r="A499" s="18"/>
      <c r="B499" s="18"/>
      <c r="C499" s="18"/>
      <c r="D499" s="18"/>
      <c r="E499" s="18"/>
      <c r="F499" s="18"/>
    </row>
    <row r="500" spans="1:6" ht="12.75" x14ac:dyDescent="0.2">
      <c r="A500" s="18"/>
      <c r="B500" s="18"/>
      <c r="C500" s="18"/>
      <c r="D500" s="18"/>
      <c r="E500" s="18"/>
      <c r="F500" s="18"/>
    </row>
    <row r="501" spans="1:6" ht="12.75" x14ac:dyDescent="0.2">
      <c r="A501" s="18"/>
      <c r="B501" s="18"/>
      <c r="C501" s="18"/>
      <c r="D501" s="18"/>
      <c r="E501" s="18"/>
      <c r="F501" s="18"/>
    </row>
    <row r="502" spans="1:6" ht="12.75" x14ac:dyDescent="0.2">
      <c r="A502" s="18"/>
      <c r="B502" s="18"/>
      <c r="C502" s="18"/>
      <c r="D502" s="18"/>
      <c r="E502" s="18"/>
      <c r="F502" s="18"/>
    </row>
    <row r="503" spans="1:6" ht="12.75" x14ac:dyDescent="0.2">
      <c r="A503" s="18"/>
      <c r="B503" s="18"/>
      <c r="C503" s="18"/>
      <c r="D503" s="18"/>
      <c r="E503" s="18"/>
      <c r="F503" s="18"/>
    </row>
    <row r="504" spans="1:6" ht="12.75" x14ac:dyDescent="0.2">
      <c r="A504" s="18"/>
      <c r="B504" s="18"/>
      <c r="C504" s="18"/>
      <c r="D504" s="18"/>
      <c r="E504" s="18"/>
      <c r="F504" s="18"/>
    </row>
    <row r="505" spans="1:6" ht="12.75" x14ac:dyDescent="0.2">
      <c r="A505" s="18"/>
      <c r="B505" s="18"/>
      <c r="C505" s="18"/>
      <c r="D505" s="18"/>
      <c r="E505" s="18"/>
      <c r="F505" s="18"/>
    </row>
    <row r="506" spans="1:6" ht="12.75" x14ac:dyDescent="0.2">
      <c r="A506" s="18"/>
      <c r="B506" s="18"/>
      <c r="C506" s="18"/>
      <c r="D506" s="18"/>
      <c r="E506" s="18"/>
      <c r="F506" s="18"/>
    </row>
    <row r="507" spans="1:6" ht="12.75" x14ac:dyDescent="0.2">
      <c r="A507" s="18"/>
      <c r="B507" s="18"/>
      <c r="C507" s="18"/>
      <c r="D507" s="18"/>
      <c r="E507" s="18"/>
      <c r="F507" s="18"/>
    </row>
    <row r="508" spans="1:6" ht="12.75" x14ac:dyDescent="0.2">
      <c r="A508" s="18"/>
      <c r="B508" s="18"/>
      <c r="C508" s="18"/>
      <c r="D508" s="18"/>
      <c r="E508" s="18"/>
      <c r="F508" s="18"/>
    </row>
    <row r="509" spans="1:6" ht="12.75" x14ac:dyDescent="0.2">
      <c r="A509" s="18"/>
      <c r="B509" s="18"/>
      <c r="C509" s="18"/>
      <c r="D509" s="18"/>
      <c r="E509" s="18"/>
      <c r="F509" s="18"/>
    </row>
    <row r="510" spans="1:6" ht="12.75" x14ac:dyDescent="0.2">
      <c r="A510" s="18"/>
      <c r="B510" s="18"/>
      <c r="C510" s="18"/>
      <c r="D510" s="18"/>
      <c r="E510" s="18"/>
      <c r="F510" s="18"/>
    </row>
    <row r="511" spans="1:6" ht="12.75" x14ac:dyDescent="0.2">
      <c r="A511" s="18"/>
      <c r="B511" s="18"/>
      <c r="C511" s="18"/>
      <c r="D511" s="18"/>
      <c r="E511" s="18"/>
      <c r="F511" s="18"/>
    </row>
    <row r="512" spans="1:6" ht="12.75" x14ac:dyDescent="0.2">
      <c r="A512" s="18"/>
      <c r="B512" s="18"/>
      <c r="C512" s="18"/>
      <c r="D512" s="18"/>
      <c r="E512" s="18"/>
      <c r="F512" s="18"/>
    </row>
    <row r="513" spans="1:6" ht="12.75" x14ac:dyDescent="0.2">
      <c r="A513" s="18"/>
      <c r="B513" s="18"/>
      <c r="C513" s="18"/>
      <c r="D513" s="18"/>
      <c r="E513" s="18"/>
      <c r="F513" s="18"/>
    </row>
    <row r="514" spans="1:6" ht="12.75" x14ac:dyDescent="0.2">
      <c r="A514" s="18"/>
      <c r="B514" s="18"/>
      <c r="C514" s="18"/>
      <c r="D514" s="18"/>
      <c r="E514" s="18"/>
      <c r="F514" s="18"/>
    </row>
    <row r="515" spans="1:6" ht="12.75" x14ac:dyDescent="0.2">
      <c r="A515" s="18"/>
      <c r="B515" s="18"/>
      <c r="C515" s="18"/>
      <c r="D515" s="18"/>
      <c r="E515" s="18"/>
      <c r="F515" s="18"/>
    </row>
    <row r="516" spans="1:6" ht="12.75" x14ac:dyDescent="0.2">
      <c r="A516" s="18"/>
      <c r="B516" s="18"/>
      <c r="C516" s="18"/>
      <c r="D516" s="18"/>
      <c r="E516" s="18"/>
      <c r="F516" s="18"/>
    </row>
    <row r="517" spans="1:6" ht="12.75" x14ac:dyDescent="0.2">
      <c r="A517" s="18"/>
      <c r="B517" s="18"/>
      <c r="C517" s="18"/>
      <c r="D517" s="18"/>
      <c r="E517" s="18"/>
      <c r="F517" s="18"/>
    </row>
    <row r="518" spans="1:6" ht="12.75" x14ac:dyDescent="0.2">
      <c r="A518" s="18"/>
      <c r="B518" s="18"/>
      <c r="C518" s="18"/>
      <c r="D518" s="18"/>
      <c r="E518" s="18"/>
      <c r="F518" s="18"/>
    </row>
    <row r="519" spans="1:6" ht="12.75" x14ac:dyDescent="0.2">
      <c r="A519" s="18"/>
      <c r="B519" s="18"/>
      <c r="C519" s="18"/>
      <c r="D519" s="18"/>
      <c r="E519" s="18"/>
      <c r="F519" s="18"/>
    </row>
    <row r="520" spans="1:6" ht="12.75" x14ac:dyDescent="0.2">
      <c r="A520" s="18"/>
      <c r="B520" s="18"/>
      <c r="C520" s="18"/>
      <c r="D520" s="18"/>
      <c r="E520" s="18"/>
      <c r="F520" s="18"/>
    </row>
    <row r="521" spans="1:6" ht="12.75" x14ac:dyDescent="0.2">
      <c r="A521" s="18"/>
      <c r="B521" s="18"/>
      <c r="C521" s="18"/>
      <c r="D521" s="18"/>
      <c r="E521" s="18"/>
      <c r="F521" s="18"/>
    </row>
    <row r="522" spans="1:6" ht="12.75" x14ac:dyDescent="0.2">
      <c r="A522" s="18"/>
      <c r="B522" s="18"/>
      <c r="C522" s="18"/>
      <c r="D522" s="18"/>
      <c r="E522" s="18"/>
      <c r="F522" s="18"/>
    </row>
    <row r="523" spans="1:6" ht="12.75" x14ac:dyDescent="0.2">
      <c r="A523" s="18"/>
      <c r="B523" s="18"/>
      <c r="C523" s="18"/>
      <c r="D523" s="18"/>
      <c r="E523" s="18"/>
      <c r="F523" s="18"/>
    </row>
    <row r="524" spans="1:6" ht="12.75" x14ac:dyDescent="0.2">
      <c r="A524" s="18"/>
      <c r="B524" s="18"/>
      <c r="C524" s="18"/>
      <c r="D524" s="18"/>
      <c r="E524" s="18"/>
      <c r="F524" s="18"/>
    </row>
    <row r="525" spans="1:6" ht="12.75" x14ac:dyDescent="0.2">
      <c r="A525" s="18"/>
      <c r="B525" s="18"/>
      <c r="C525" s="18"/>
      <c r="D525" s="18"/>
      <c r="E525" s="18"/>
      <c r="F525" s="18"/>
    </row>
    <row r="526" spans="1:6" ht="12.75" x14ac:dyDescent="0.2">
      <c r="A526" s="18"/>
      <c r="B526" s="18"/>
      <c r="C526" s="18"/>
      <c r="D526" s="18"/>
      <c r="E526" s="18"/>
      <c r="F526" s="18"/>
    </row>
    <row r="527" spans="1:6" ht="12.75" x14ac:dyDescent="0.2">
      <c r="A527" s="18"/>
      <c r="B527" s="18"/>
      <c r="C527" s="18"/>
      <c r="D527" s="18"/>
      <c r="E527" s="18"/>
      <c r="F527" s="18"/>
    </row>
    <row r="528" spans="1:6" ht="12.75" x14ac:dyDescent="0.2">
      <c r="A528" s="18"/>
      <c r="B528" s="18"/>
      <c r="C528" s="18"/>
      <c r="D528" s="18"/>
      <c r="E528" s="18"/>
      <c r="F528" s="18"/>
    </row>
    <row r="529" spans="1:6" ht="12.75" x14ac:dyDescent="0.2">
      <c r="A529" s="18"/>
      <c r="B529" s="18"/>
      <c r="C529" s="18"/>
      <c r="D529" s="18"/>
      <c r="E529" s="18"/>
      <c r="F529" s="18"/>
    </row>
    <row r="530" spans="1:6" ht="12.75" x14ac:dyDescent="0.2">
      <c r="A530" s="18"/>
      <c r="B530" s="18"/>
      <c r="C530" s="18"/>
      <c r="D530" s="18"/>
      <c r="E530" s="18"/>
      <c r="F530" s="18"/>
    </row>
    <row r="531" spans="1:6" ht="12.75" x14ac:dyDescent="0.2">
      <c r="A531" s="18"/>
      <c r="B531" s="18"/>
      <c r="C531" s="18"/>
      <c r="D531" s="18"/>
      <c r="E531" s="18"/>
      <c r="F531" s="18"/>
    </row>
    <row r="532" spans="1:6" ht="12.75" x14ac:dyDescent="0.2">
      <c r="A532" s="18"/>
      <c r="B532" s="18"/>
      <c r="C532" s="18"/>
      <c r="D532" s="18"/>
      <c r="E532" s="18"/>
      <c r="F532" s="18"/>
    </row>
    <row r="533" spans="1:6" ht="12.75" x14ac:dyDescent="0.2">
      <c r="A533" s="18"/>
      <c r="B533" s="18"/>
      <c r="C533" s="18"/>
      <c r="D533" s="18"/>
      <c r="E533" s="18"/>
      <c r="F533" s="18"/>
    </row>
    <row r="534" spans="1:6" ht="12.75" x14ac:dyDescent="0.2">
      <c r="A534" s="18"/>
      <c r="B534" s="18"/>
      <c r="C534" s="18"/>
      <c r="D534" s="18"/>
      <c r="E534" s="18"/>
      <c r="F534" s="18"/>
    </row>
    <row r="535" spans="1:6" ht="12.75" x14ac:dyDescent="0.2">
      <c r="A535" s="18"/>
      <c r="B535" s="18"/>
      <c r="C535" s="18"/>
      <c r="D535" s="18"/>
      <c r="E535" s="18"/>
      <c r="F535" s="18"/>
    </row>
    <row r="536" spans="1:6" ht="12.75" x14ac:dyDescent="0.2">
      <c r="A536" s="18"/>
      <c r="B536" s="18"/>
      <c r="C536" s="18"/>
      <c r="D536" s="18"/>
      <c r="E536" s="18"/>
      <c r="F536" s="18"/>
    </row>
    <row r="537" spans="1:6" ht="12.75" x14ac:dyDescent="0.2">
      <c r="A537" s="18"/>
      <c r="B537" s="18"/>
      <c r="C537" s="18"/>
      <c r="D537" s="18"/>
      <c r="E537" s="18"/>
      <c r="F537" s="18"/>
    </row>
    <row r="538" spans="1:6" ht="12.75" x14ac:dyDescent="0.2">
      <c r="A538" s="18"/>
      <c r="B538" s="18"/>
      <c r="C538" s="18"/>
      <c r="D538" s="18"/>
      <c r="E538" s="18"/>
      <c r="F538" s="18"/>
    </row>
    <row r="539" spans="1:6" ht="12.75" x14ac:dyDescent="0.2">
      <c r="A539" s="18"/>
      <c r="B539" s="18"/>
      <c r="C539" s="18"/>
      <c r="D539" s="18"/>
      <c r="E539" s="18"/>
      <c r="F539" s="18"/>
    </row>
    <row r="540" spans="1:6" ht="12.75" x14ac:dyDescent="0.2">
      <c r="A540" s="18"/>
      <c r="B540" s="18"/>
      <c r="C540" s="18"/>
      <c r="D540" s="18"/>
      <c r="E540" s="18"/>
      <c r="F540" s="18"/>
    </row>
    <row r="541" spans="1:6" ht="12.75" x14ac:dyDescent="0.2">
      <c r="A541" s="18"/>
      <c r="B541" s="18"/>
      <c r="C541" s="18"/>
      <c r="D541" s="18"/>
      <c r="E541" s="18"/>
      <c r="F541" s="18"/>
    </row>
    <row r="542" spans="1:6" ht="12.75" x14ac:dyDescent="0.2">
      <c r="A542" s="18"/>
      <c r="B542" s="18"/>
      <c r="C542" s="18"/>
      <c r="D542" s="18"/>
      <c r="E542" s="18"/>
      <c r="F542" s="18"/>
    </row>
    <row r="543" spans="1:6" ht="12.75" x14ac:dyDescent="0.2">
      <c r="A543" s="18"/>
      <c r="B543" s="18"/>
      <c r="C543" s="18"/>
      <c r="D543" s="18"/>
      <c r="E543" s="18"/>
      <c r="F543" s="18"/>
    </row>
    <row r="544" spans="1:6" ht="12.75" x14ac:dyDescent="0.2">
      <c r="A544" s="18"/>
      <c r="B544" s="18"/>
      <c r="C544" s="18"/>
      <c r="D544" s="18"/>
      <c r="E544" s="18"/>
      <c r="F544" s="18"/>
    </row>
    <row r="545" spans="1:6" ht="12.75" x14ac:dyDescent="0.2">
      <c r="A545" s="18"/>
      <c r="B545" s="18"/>
      <c r="C545" s="18"/>
      <c r="D545" s="18"/>
      <c r="E545" s="18"/>
      <c r="F545" s="18"/>
    </row>
    <row r="546" spans="1:6" ht="12.75" x14ac:dyDescent="0.2">
      <c r="A546" s="18"/>
      <c r="B546" s="18"/>
      <c r="C546" s="18"/>
      <c r="D546" s="18"/>
      <c r="E546" s="18"/>
      <c r="F546" s="18"/>
    </row>
    <row r="547" spans="1:6" ht="12.75" x14ac:dyDescent="0.2">
      <c r="A547" s="18"/>
      <c r="B547" s="18"/>
      <c r="C547" s="18"/>
      <c r="D547" s="18"/>
      <c r="E547" s="18"/>
      <c r="F547" s="18"/>
    </row>
    <row r="548" spans="1:6" ht="12.75" x14ac:dyDescent="0.2">
      <c r="A548" s="18"/>
      <c r="B548" s="18"/>
      <c r="C548" s="18"/>
      <c r="D548" s="18"/>
      <c r="E548" s="18"/>
      <c r="F548" s="18"/>
    </row>
    <row r="549" spans="1:6" ht="12.75" x14ac:dyDescent="0.2">
      <c r="A549" s="18"/>
      <c r="B549" s="18"/>
      <c r="C549" s="18"/>
      <c r="D549" s="18"/>
      <c r="E549" s="18"/>
      <c r="F549" s="18"/>
    </row>
    <row r="550" spans="1:6" ht="12.75" x14ac:dyDescent="0.2">
      <c r="A550" s="18"/>
      <c r="B550" s="18"/>
      <c r="C550" s="18"/>
      <c r="D550" s="18"/>
      <c r="E550" s="18"/>
      <c r="F550" s="18"/>
    </row>
    <row r="551" spans="1:6" ht="12.75" x14ac:dyDescent="0.2">
      <c r="A551" s="18"/>
      <c r="B551" s="18"/>
      <c r="C551" s="18"/>
      <c r="D551" s="18"/>
      <c r="E551" s="18"/>
      <c r="F551" s="18"/>
    </row>
    <row r="552" spans="1:6" ht="12.75" x14ac:dyDescent="0.2">
      <c r="A552" s="18"/>
      <c r="B552" s="18"/>
      <c r="C552" s="18"/>
      <c r="D552" s="18"/>
      <c r="E552" s="18"/>
      <c r="F552" s="18"/>
    </row>
    <row r="553" spans="1:6" ht="12.75" x14ac:dyDescent="0.2">
      <c r="A553" s="18"/>
      <c r="B553" s="18"/>
      <c r="C553" s="18"/>
      <c r="D553" s="18"/>
      <c r="E553" s="18"/>
      <c r="F553" s="18"/>
    </row>
    <row r="554" spans="1:6" ht="12.75" x14ac:dyDescent="0.2">
      <c r="A554" s="18"/>
      <c r="B554" s="18"/>
      <c r="C554" s="18"/>
      <c r="D554" s="18"/>
      <c r="E554" s="18"/>
      <c r="F554" s="18"/>
    </row>
    <row r="555" spans="1:6" ht="12.75" x14ac:dyDescent="0.2">
      <c r="A555" s="18"/>
      <c r="B555" s="18"/>
      <c r="C555" s="18"/>
      <c r="D555" s="18"/>
      <c r="E555" s="18"/>
      <c r="F555" s="18"/>
    </row>
    <row r="556" spans="1:6" ht="12.75" x14ac:dyDescent="0.2">
      <c r="A556" s="18"/>
      <c r="B556" s="18"/>
      <c r="C556" s="18"/>
      <c r="D556" s="18"/>
      <c r="E556" s="18"/>
      <c r="F556" s="18"/>
    </row>
    <row r="557" spans="1:6" ht="12.75" x14ac:dyDescent="0.2">
      <c r="A557" s="18"/>
      <c r="B557" s="18"/>
      <c r="C557" s="18"/>
      <c r="D557" s="18"/>
      <c r="E557" s="18"/>
      <c r="F557" s="18"/>
    </row>
    <row r="558" spans="1:6" ht="12.75" x14ac:dyDescent="0.2">
      <c r="A558" s="18"/>
      <c r="B558" s="18"/>
      <c r="C558" s="18"/>
      <c r="D558" s="18"/>
      <c r="E558" s="18"/>
      <c r="F558" s="18"/>
    </row>
    <row r="559" spans="1:6" ht="12.75" x14ac:dyDescent="0.2">
      <c r="A559" s="18"/>
      <c r="B559" s="18"/>
      <c r="C559" s="18"/>
      <c r="D559" s="18"/>
      <c r="E559" s="18"/>
      <c r="F559" s="18"/>
    </row>
    <row r="560" spans="1:6" ht="12.75" x14ac:dyDescent="0.2">
      <c r="A560" s="18"/>
      <c r="B560" s="18"/>
      <c r="C560" s="18"/>
      <c r="D560" s="18"/>
      <c r="E560" s="18"/>
      <c r="F560" s="18"/>
    </row>
    <row r="561" spans="1:6" ht="12.75" x14ac:dyDescent="0.2">
      <c r="A561" s="18"/>
      <c r="B561" s="18"/>
      <c r="C561" s="18"/>
      <c r="D561" s="18"/>
      <c r="E561" s="18"/>
      <c r="F561" s="18"/>
    </row>
    <row r="562" spans="1:6" ht="12.75" x14ac:dyDescent="0.2">
      <c r="A562" s="18"/>
      <c r="B562" s="18"/>
      <c r="C562" s="18"/>
      <c r="D562" s="18"/>
      <c r="E562" s="18"/>
      <c r="F562" s="18"/>
    </row>
    <row r="563" spans="1:6" ht="12.75" x14ac:dyDescent="0.2">
      <c r="A563" s="18"/>
      <c r="B563" s="18"/>
      <c r="C563" s="18"/>
      <c r="D563" s="18"/>
      <c r="E563" s="18"/>
      <c r="F563" s="18"/>
    </row>
    <row r="564" spans="1:6" ht="12.75" x14ac:dyDescent="0.2">
      <c r="A564" s="18"/>
      <c r="B564" s="18"/>
      <c r="C564" s="18"/>
      <c r="D564" s="18"/>
      <c r="E564" s="18"/>
      <c r="F564" s="18"/>
    </row>
    <row r="565" spans="1:6" ht="12.75" x14ac:dyDescent="0.2">
      <c r="A565" s="18"/>
      <c r="B565" s="18"/>
      <c r="C565" s="18"/>
      <c r="D565" s="18"/>
      <c r="E565" s="18"/>
      <c r="F565" s="18"/>
    </row>
    <row r="566" spans="1:6" ht="12.75" x14ac:dyDescent="0.2">
      <c r="A566" s="18"/>
      <c r="B566" s="18"/>
      <c r="C566" s="18"/>
      <c r="D566" s="18"/>
      <c r="E566" s="18"/>
      <c r="F566" s="18"/>
    </row>
    <row r="567" spans="1:6" ht="12.75" x14ac:dyDescent="0.2">
      <c r="A567" s="18"/>
      <c r="B567" s="18"/>
      <c r="C567" s="18"/>
      <c r="D567" s="18"/>
      <c r="E567" s="18"/>
      <c r="F567" s="18"/>
    </row>
    <row r="568" spans="1:6" ht="12.75" x14ac:dyDescent="0.2">
      <c r="A568" s="18"/>
      <c r="B568" s="18"/>
      <c r="C568" s="18"/>
      <c r="D568" s="18"/>
      <c r="E568" s="18"/>
      <c r="F568" s="18"/>
    </row>
    <row r="569" spans="1:6" ht="12.75" x14ac:dyDescent="0.2">
      <c r="A569" s="18"/>
      <c r="B569" s="18"/>
      <c r="C569" s="18"/>
      <c r="D569" s="18"/>
      <c r="E569" s="18"/>
      <c r="F569" s="18"/>
    </row>
    <row r="570" spans="1:6" ht="12.75" x14ac:dyDescent="0.2">
      <c r="A570" s="18"/>
      <c r="B570" s="18"/>
      <c r="C570" s="18"/>
      <c r="D570" s="18"/>
      <c r="E570" s="18"/>
      <c r="F570" s="18"/>
    </row>
    <row r="571" spans="1:6" ht="12.75" x14ac:dyDescent="0.2">
      <c r="A571" s="18"/>
      <c r="B571" s="18"/>
      <c r="C571" s="18"/>
      <c r="D571" s="18"/>
      <c r="E571" s="18"/>
      <c r="F571" s="18"/>
    </row>
    <row r="572" spans="1:6" ht="12.75" x14ac:dyDescent="0.2">
      <c r="A572" s="18"/>
      <c r="B572" s="18"/>
      <c r="C572" s="18"/>
      <c r="D572" s="18"/>
      <c r="E572" s="18"/>
      <c r="F572" s="18"/>
    </row>
    <row r="573" spans="1:6" ht="12.75" x14ac:dyDescent="0.2">
      <c r="A573" s="18"/>
      <c r="B573" s="18"/>
      <c r="C573" s="18"/>
      <c r="D573" s="18"/>
      <c r="E573" s="18"/>
      <c r="F573" s="18"/>
    </row>
    <row r="574" spans="1:6" ht="12.75" x14ac:dyDescent="0.2">
      <c r="A574" s="18"/>
      <c r="B574" s="18"/>
      <c r="C574" s="18"/>
      <c r="D574" s="18"/>
      <c r="E574" s="18"/>
      <c r="F574" s="18"/>
    </row>
    <row r="575" spans="1:6" ht="12.75" x14ac:dyDescent="0.2">
      <c r="A575" s="18"/>
      <c r="B575" s="18"/>
      <c r="C575" s="18"/>
      <c r="D575" s="18"/>
      <c r="E575" s="18"/>
      <c r="F575" s="18"/>
    </row>
    <row r="576" spans="1:6" ht="12.75" x14ac:dyDescent="0.2">
      <c r="A576" s="18"/>
      <c r="B576" s="18"/>
      <c r="C576" s="18"/>
      <c r="D576" s="18"/>
      <c r="E576" s="18"/>
      <c r="F576" s="18"/>
    </row>
    <row r="577" spans="1:6" ht="12.75" x14ac:dyDescent="0.2">
      <c r="A577" s="18"/>
      <c r="B577" s="18"/>
      <c r="C577" s="18"/>
      <c r="D577" s="18"/>
      <c r="E577" s="18"/>
      <c r="F577" s="18"/>
    </row>
    <row r="578" spans="1:6" ht="12.75" x14ac:dyDescent="0.2">
      <c r="A578" s="18"/>
      <c r="B578" s="18"/>
      <c r="C578" s="18"/>
      <c r="D578" s="18"/>
      <c r="E578" s="18"/>
      <c r="F578" s="18"/>
    </row>
    <row r="579" spans="1:6" ht="12.75" x14ac:dyDescent="0.2">
      <c r="A579" s="18"/>
      <c r="B579" s="18"/>
      <c r="C579" s="18"/>
      <c r="D579" s="18"/>
      <c r="E579" s="18"/>
      <c r="F579" s="18"/>
    </row>
    <row r="580" spans="1:6" ht="12.75" x14ac:dyDescent="0.2">
      <c r="A580" s="18"/>
      <c r="B580" s="18"/>
      <c r="C580" s="18"/>
      <c r="D580" s="18"/>
      <c r="E580" s="18"/>
      <c r="F580" s="18"/>
    </row>
    <row r="581" spans="1:6" ht="12.75" x14ac:dyDescent="0.2">
      <c r="A581" s="18"/>
      <c r="B581" s="18"/>
      <c r="C581" s="18"/>
      <c r="D581" s="18"/>
      <c r="E581" s="18"/>
      <c r="F581" s="18"/>
    </row>
    <row r="582" spans="1:6" ht="12.75" x14ac:dyDescent="0.2">
      <c r="A582" s="18"/>
      <c r="B582" s="18"/>
      <c r="C582" s="18"/>
      <c r="D582" s="18"/>
      <c r="E582" s="18"/>
      <c r="F582" s="18"/>
    </row>
    <row r="583" spans="1:6" ht="12.75" x14ac:dyDescent="0.2">
      <c r="A583" s="18"/>
      <c r="B583" s="18"/>
      <c r="C583" s="18"/>
      <c r="D583" s="18"/>
      <c r="E583" s="18"/>
      <c r="F583" s="18"/>
    </row>
    <row r="584" spans="1:6" ht="12.75" x14ac:dyDescent="0.2">
      <c r="A584" s="18"/>
      <c r="B584" s="18"/>
      <c r="C584" s="18"/>
      <c r="D584" s="18"/>
      <c r="E584" s="18"/>
      <c r="F584" s="18"/>
    </row>
    <row r="585" spans="1:6" ht="12.75" x14ac:dyDescent="0.2">
      <c r="A585" s="18"/>
      <c r="B585" s="18"/>
      <c r="C585" s="18"/>
      <c r="D585" s="18"/>
      <c r="E585" s="18"/>
      <c r="F585" s="18"/>
    </row>
    <row r="586" spans="1:6" ht="12.75" x14ac:dyDescent="0.2">
      <c r="A586" s="18"/>
      <c r="B586" s="18"/>
      <c r="C586" s="18"/>
      <c r="D586" s="18"/>
      <c r="E586" s="18"/>
      <c r="F586" s="18"/>
    </row>
    <row r="587" spans="1:6" ht="12.75" x14ac:dyDescent="0.2">
      <c r="A587" s="18"/>
      <c r="B587" s="18"/>
      <c r="C587" s="18"/>
      <c r="D587" s="18"/>
      <c r="E587" s="18"/>
      <c r="F587" s="18"/>
    </row>
    <row r="588" spans="1:6" ht="12.75" x14ac:dyDescent="0.2">
      <c r="A588" s="18"/>
      <c r="B588" s="18"/>
      <c r="C588" s="18"/>
      <c r="D588" s="18"/>
      <c r="E588" s="18"/>
      <c r="F588" s="18"/>
    </row>
    <row r="589" spans="1:6" ht="12.75" x14ac:dyDescent="0.2">
      <c r="A589" s="18"/>
      <c r="B589" s="18"/>
      <c r="C589" s="18"/>
      <c r="D589" s="18"/>
      <c r="E589" s="18"/>
      <c r="F589" s="18"/>
    </row>
    <row r="590" spans="1:6" ht="12.75" x14ac:dyDescent="0.2">
      <c r="A590" s="18"/>
      <c r="B590" s="18"/>
      <c r="C590" s="18"/>
      <c r="D590" s="18"/>
      <c r="E590" s="18"/>
      <c r="F590" s="18"/>
    </row>
    <row r="591" spans="1:6" ht="12.75" x14ac:dyDescent="0.2">
      <c r="A591" s="18"/>
      <c r="B591" s="18"/>
      <c r="C591" s="18"/>
      <c r="D591" s="18"/>
      <c r="E591" s="18"/>
      <c r="F591" s="18"/>
    </row>
    <row r="592" spans="1:6" ht="12.75" x14ac:dyDescent="0.2">
      <c r="A592" s="18"/>
      <c r="B592" s="18"/>
      <c r="C592" s="18"/>
      <c r="D592" s="18"/>
      <c r="E592" s="18"/>
      <c r="F592" s="18"/>
    </row>
    <row r="593" spans="1:6" ht="12.75" x14ac:dyDescent="0.2">
      <c r="A593" s="18"/>
      <c r="B593" s="18"/>
      <c r="C593" s="18"/>
      <c r="D593" s="18"/>
      <c r="E593" s="18"/>
      <c r="F593" s="18"/>
    </row>
    <row r="594" spans="1:6" ht="12.75" x14ac:dyDescent="0.2">
      <c r="A594" s="18"/>
      <c r="B594" s="18"/>
      <c r="C594" s="18"/>
      <c r="D594" s="18"/>
      <c r="E594" s="18"/>
      <c r="F594" s="18"/>
    </row>
    <row r="595" spans="1:6" ht="12.75" x14ac:dyDescent="0.2">
      <c r="A595" s="18"/>
      <c r="B595" s="18"/>
      <c r="C595" s="18"/>
      <c r="D595" s="18"/>
      <c r="E595" s="18"/>
      <c r="F595" s="18"/>
    </row>
    <row r="596" spans="1:6" ht="12.75" x14ac:dyDescent="0.2">
      <c r="A596" s="18"/>
      <c r="B596" s="18"/>
      <c r="C596" s="18"/>
      <c r="D596" s="18"/>
      <c r="E596" s="18"/>
      <c r="F596" s="18"/>
    </row>
    <row r="597" spans="1:6" ht="12.75" x14ac:dyDescent="0.2">
      <c r="A597" s="18"/>
      <c r="B597" s="18"/>
      <c r="C597" s="18"/>
      <c r="D597" s="18"/>
      <c r="E597" s="18"/>
      <c r="F597" s="18"/>
    </row>
    <row r="598" spans="1:6" ht="12.75" x14ac:dyDescent="0.2">
      <c r="A598" s="18"/>
      <c r="B598" s="18"/>
      <c r="C598" s="18"/>
      <c r="D598" s="18"/>
      <c r="E598" s="18"/>
      <c r="F598" s="18"/>
    </row>
    <row r="599" spans="1:6" ht="12.75" x14ac:dyDescent="0.2">
      <c r="A599" s="18"/>
      <c r="B599" s="18"/>
      <c r="C599" s="18"/>
      <c r="D599" s="18"/>
      <c r="E599" s="18"/>
      <c r="F599" s="18"/>
    </row>
    <row r="600" spans="1:6" ht="12.75" x14ac:dyDescent="0.2">
      <c r="A600" s="18"/>
      <c r="B600" s="18"/>
      <c r="C600" s="18"/>
      <c r="D600" s="18"/>
      <c r="E600" s="18"/>
      <c r="F600" s="18"/>
    </row>
    <row r="601" spans="1:6" ht="12.75" x14ac:dyDescent="0.2">
      <c r="A601" s="18"/>
      <c r="B601" s="18"/>
      <c r="C601" s="18"/>
      <c r="D601" s="18"/>
      <c r="E601" s="18"/>
      <c r="F601" s="18"/>
    </row>
    <row r="602" spans="1:6" ht="12.75" x14ac:dyDescent="0.2">
      <c r="A602" s="18"/>
      <c r="B602" s="18"/>
      <c r="C602" s="18"/>
      <c r="D602" s="18"/>
      <c r="E602" s="18"/>
      <c r="F602" s="18"/>
    </row>
    <row r="603" spans="1:6" ht="12.75" x14ac:dyDescent="0.2">
      <c r="A603" s="18"/>
      <c r="B603" s="18"/>
      <c r="C603" s="18"/>
      <c r="D603" s="18"/>
      <c r="E603" s="18"/>
      <c r="F603" s="18"/>
    </row>
    <row r="604" spans="1:6" ht="12.75" x14ac:dyDescent="0.2">
      <c r="A604" s="18"/>
      <c r="B604" s="18"/>
      <c r="C604" s="18"/>
      <c r="D604" s="18"/>
      <c r="E604" s="18"/>
      <c r="F604" s="18"/>
    </row>
    <row r="605" spans="1:6" ht="12.75" x14ac:dyDescent="0.2">
      <c r="A605" s="18"/>
      <c r="B605" s="18"/>
      <c r="C605" s="18"/>
      <c r="D605" s="18"/>
      <c r="E605" s="18"/>
      <c r="F605" s="18"/>
    </row>
    <row r="606" spans="1:6" ht="12.75" x14ac:dyDescent="0.2">
      <c r="A606" s="18"/>
      <c r="B606" s="18"/>
      <c r="C606" s="18"/>
      <c r="D606" s="18"/>
      <c r="E606" s="18"/>
      <c r="F606" s="18"/>
    </row>
    <row r="607" spans="1:6" ht="12.75" x14ac:dyDescent="0.2">
      <c r="A607" s="18"/>
      <c r="B607" s="18"/>
      <c r="C607" s="18"/>
      <c r="D607" s="18"/>
      <c r="E607" s="18"/>
      <c r="F607" s="18"/>
    </row>
    <row r="608" spans="1:6" ht="12.75" x14ac:dyDescent="0.2">
      <c r="A608" s="18"/>
      <c r="B608" s="18"/>
      <c r="C608" s="18"/>
      <c r="D608" s="18"/>
      <c r="E608" s="18"/>
      <c r="F608" s="18"/>
    </row>
    <row r="609" spans="1:6" ht="12.75" x14ac:dyDescent="0.2">
      <c r="A609" s="18"/>
      <c r="B609" s="18"/>
      <c r="C609" s="18"/>
      <c r="D609" s="18"/>
      <c r="E609" s="18"/>
      <c r="F609" s="18"/>
    </row>
    <row r="610" spans="1:6" ht="12.75" x14ac:dyDescent="0.2">
      <c r="A610" s="18"/>
      <c r="B610" s="18"/>
      <c r="C610" s="18"/>
      <c r="D610" s="18"/>
      <c r="E610" s="18"/>
      <c r="F610" s="18"/>
    </row>
    <row r="611" spans="1:6" ht="12.75" x14ac:dyDescent="0.2">
      <c r="A611" s="18"/>
      <c r="B611" s="18"/>
      <c r="C611" s="18"/>
      <c r="D611" s="18"/>
      <c r="E611" s="18"/>
      <c r="F611" s="18"/>
    </row>
    <row r="612" spans="1:6" ht="12.75" x14ac:dyDescent="0.2">
      <c r="A612" s="18"/>
      <c r="B612" s="18"/>
      <c r="C612" s="18"/>
      <c r="D612" s="18"/>
      <c r="E612" s="18"/>
      <c r="F612" s="18"/>
    </row>
    <row r="613" spans="1:6" ht="12.75" x14ac:dyDescent="0.2">
      <c r="A613" s="18"/>
      <c r="B613" s="18"/>
      <c r="C613" s="18"/>
      <c r="D613" s="18"/>
      <c r="E613" s="18"/>
      <c r="F613" s="18"/>
    </row>
    <row r="614" spans="1:6" ht="12.75" x14ac:dyDescent="0.2">
      <c r="A614" s="18"/>
      <c r="B614" s="18"/>
      <c r="C614" s="18"/>
      <c r="D614" s="18"/>
      <c r="E614" s="18"/>
      <c r="F614" s="18"/>
    </row>
    <row r="615" spans="1:6" ht="12.75" x14ac:dyDescent="0.2">
      <c r="A615" s="18"/>
      <c r="B615" s="18"/>
      <c r="C615" s="18"/>
      <c r="D615" s="18"/>
      <c r="E615" s="18"/>
      <c r="F615" s="18"/>
    </row>
    <row r="616" spans="1:6" ht="12.75" x14ac:dyDescent="0.2">
      <c r="A616" s="18"/>
      <c r="B616" s="18"/>
      <c r="C616" s="18"/>
      <c r="D616" s="18"/>
      <c r="E616" s="18"/>
      <c r="F616" s="18"/>
    </row>
    <row r="617" spans="1:6" ht="12.75" x14ac:dyDescent="0.2">
      <c r="A617" s="18"/>
      <c r="B617" s="18"/>
      <c r="C617" s="18"/>
      <c r="D617" s="18"/>
      <c r="E617" s="18"/>
      <c r="F617" s="18"/>
    </row>
    <row r="618" spans="1:6" ht="12.75" x14ac:dyDescent="0.2">
      <c r="A618" s="18"/>
      <c r="B618" s="18"/>
      <c r="C618" s="18"/>
      <c r="D618" s="18"/>
      <c r="E618" s="18"/>
      <c r="F618" s="18"/>
    </row>
    <row r="619" spans="1:6" ht="12.75" x14ac:dyDescent="0.2">
      <c r="A619" s="18"/>
      <c r="B619" s="18"/>
      <c r="C619" s="18"/>
      <c r="D619" s="18"/>
      <c r="E619" s="18"/>
      <c r="F619" s="18"/>
    </row>
    <row r="620" spans="1:6" ht="12.75" x14ac:dyDescent="0.2">
      <c r="A620" s="18"/>
      <c r="B620" s="18"/>
      <c r="C620" s="18"/>
      <c r="D620" s="18"/>
      <c r="E620" s="18"/>
      <c r="F620" s="18"/>
    </row>
    <row r="621" spans="1:6" ht="12.75" x14ac:dyDescent="0.2">
      <c r="A621" s="18"/>
      <c r="B621" s="18"/>
      <c r="C621" s="18"/>
      <c r="D621" s="18"/>
      <c r="E621" s="18"/>
      <c r="F621" s="18"/>
    </row>
    <row r="622" spans="1:6" ht="12.75" x14ac:dyDescent="0.2">
      <c r="A622" s="18"/>
      <c r="B622" s="18"/>
      <c r="C622" s="18"/>
      <c r="D622" s="18"/>
      <c r="E622" s="18"/>
      <c r="F622" s="18"/>
    </row>
    <row r="623" spans="1:6" ht="12.75" x14ac:dyDescent="0.2">
      <c r="A623" s="18"/>
      <c r="B623" s="18"/>
      <c r="C623" s="18"/>
      <c r="D623" s="18"/>
      <c r="E623" s="18"/>
      <c r="F623" s="18"/>
    </row>
    <row r="624" spans="1:6" ht="12.75" x14ac:dyDescent="0.2">
      <c r="A624" s="18"/>
      <c r="B624" s="18"/>
      <c r="C624" s="18"/>
      <c r="D624" s="18"/>
      <c r="E624" s="18"/>
      <c r="F624" s="18"/>
    </row>
    <row r="625" spans="1:6" ht="12.75" x14ac:dyDescent="0.2">
      <c r="A625" s="18"/>
      <c r="B625" s="18"/>
      <c r="C625" s="18"/>
      <c r="D625" s="18"/>
      <c r="E625" s="18"/>
      <c r="F625" s="18"/>
    </row>
    <row r="626" spans="1:6" ht="12.75" x14ac:dyDescent="0.2">
      <c r="A626" s="18"/>
      <c r="B626" s="18"/>
      <c r="C626" s="18"/>
      <c r="D626" s="18"/>
      <c r="E626" s="18"/>
      <c r="F626" s="18"/>
    </row>
    <row r="627" spans="1:6" ht="12.75" x14ac:dyDescent="0.2">
      <c r="A627" s="18"/>
      <c r="B627" s="18"/>
      <c r="C627" s="18"/>
      <c r="D627" s="18"/>
      <c r="E627" s="18"/>
      <c r="F627" s="18"/>
    </row>
    <row r="628" spans="1:6" ht="12.75" x14ac:dyDescent="0.2">
      <c r="A628" s="18"/>
      <c r="B628" s="18"/>
      <c r="C628" s="18"/>
      <c r="D628" s="18"/>
      <c r="E628" s="18"/>
      <c r="F628" s="18"/>
    </row>
    <row r="629" spans="1:6" ht="12.75" x14ac:dyDescent="0.2">
      <c r="A629" s="18"/>
      <c r="B629" s="18"/>
      <c r="C629" s="18"/>
      <c r="D629" s="18"/>
      <c r="E629" s="18"/>
      <c r="F629" s="18"/>
    </row>
    <row r="630" spans="1:6" ht="12.75" x14ac:dyDescent="0.2">
      <c r="A630" s="18"/>
      <c r="B630" s="18"/>
      <c r="C630" s="18"/>
      <c r="D630" s="18"/>
      <c r="E630" s="18"/>
      <c r="F630" s="18"/>
    </row>
    <row r="631" spans="1:6" ht="12.75" x14ac:dyDescent="0.2">
      <c r="A631" s="18"/>
      <c r="B631" s="18"/>
      <c r="C631" s="18"/>
      <c r="D631" s="18"/>
      <c r="E631" s="18"/>
      <c r="F631" s="18"/>
    </row>
    <row r="632" spans="1:6" ht="12.75" x14ac:dyDescent="0.2">
      <c r="A632" s="18"/>
      <c r="B632" s="18"/>
      <c r="C632" s="18"/>
      <c r="D632" s="18"/>
      <c r="E632" s="18"/>
      <c r="F632" s="18"/>
    </row>
    <row r="633" spans="1:6" ht="12.75" x14ac:dyDescent="0.2">
      <c r="A633" s="18"/>
      <c r="B633" s="18"/>
      <c r="C633" s="18"/>
      <c r="D633" s="18"/>
      <c r="E633" s="18"/>
      <c r="F633" s="18"/>
    </row>
    <row r="634" spans="1:6" ht="12.75" x14ac:dyDescent="0.2">
      <c r="A634" s="18"/>
      <c r="B634" s="18"/>
      <c r="C634" s="18"/>
      <c r="D634" s="18"/>
      <c r="E634" s="18"/>
      <c r="F634" s="18"/>
    </row>
    <row r="635" spans="1:6" ht="12.75" x14ac:dyDescent="0.2">
      <c r="A635" s="18"/>
      <c r="B635" s="18"/>
      <c r="C635" s="18"/>
      <c r="D635" s="18"/>
      <c r="E635" s="18"/>
      <c r="F635" s="18"/>
    </row>
    <row r="636" spans="1:6" ht="12.75" x14ac:dyDescent="0.2">
      <c r="A636" s="18"/>
      <c r="B636" s="18"/>
      <c r="C636" s="18"/>
      <c r="D636" s="18"/>
      <c r="E636" s="18"/>
      <c r="F636" s="18"/>
    </row>
    <row r="637" spans="1:6" ht="12.75" x14ac:dyDescent="0.2">
      <c r="A637" s="18"/>
      <c r="B637" s="18"/>
      <c r="C637" s="18"/>
      <c r="D637" s="18"/>
      <c r="E637" s="18"/>
      <c r="F637" s="18"/>
    </row>
    <row r="638" spans="1:6" ht="12.75" x14ac:dyDescent="0.2">
      <c r="A638" s="18"/>
      <c r="B638" s="18"/>
      <c r="C638" s="18"/>
      <c r="D638" s="18"/>
      <c r="E638" s="18"/>
      <c r="F638" s="18"/>
    </row>
    <row r="639" spans="1:6" ht="12.75" x14ac:dyDescent="0.2">
      <c r="A639" s="18"/>
      <c r="B639" s="18"/>
      <c r="C639" s="18"/>
      <c r="D639" s="18"/>
      <c r="E639" s="18"/>
      <c r="F639" s="18"/>
    </row>
    <row r="640" spans="1:6" ht="12.75" x14ac:dyDescent="0.2">
      <c r="A640" s="18"/>
      <c r="B640" s="18"/>
      <c r="C640" s="18"/>
      <c r="D640" s="18"/>
      <c r="E640" s="18"/>
      <c r="F640" s="18"/>
    </row>
    <row r="641" spans="1:6" ht="12.75" x14ac:dyDescent="0.2">
      <c r="A641" s="18"/>
      <c r="B641" s="18"/>
      <c r="C641" s="18"/>
      <c r="D641" s="18"/>
      <c r="E641" s="18"/>
      <c r="F641" s="18"/>
    </row>
    <row r="642" spans="1:6" ht="12.75" x14ac:dyDescent="0.2">
      <c r="A642" s="18"/>
      <c r="B642" s="18"/>
      <c r="C642" s="18"/>
      <c r="D642" s="18"/>
      <c r="E642" s="18"/>
      <c r="F642" s="18"/>
    </row>
    <row r="643" spans="1:6" ht="12.75" x14ac:dyDescent="0.2">
      <c r="A643" s="18"/>
      <c r="B643" s="18"/>
      <c r="C643" s="18"/>
      <c r="D643" s="18"/>
      <c r="E643" s="18"/>
      <c r="F643" s="18"/>
    </row>
    <row r="644" spans="1:6" ht="12.75" x14ac:dyDescent="0.2">
      <c r="A644" s="18"/>
      <c r="B644" s="18"/>
      <c r="C644" s="18"/>
      <c r="D644" s="18"/>
      <c r="E644" s="18"/>
      <c r="F644" s="18"/>
    </row>
    <row r="645" spans="1:6" ht="12.75" x14ac:dyDescent="0.2">
      <c r="A645" s="18"/>
      <c r="B645" s="18"/>
      <c r="C645" s="18"/>
      <c r="D645" s="18"/>
      <c r="E645" s="18"/>
      <c r="F645" s="18"/>
    </row>
    <row r="646" spans="1:6" ht="12.75" x14ac:dyDescent="0.2">
      <c r="A646" s="18"/>
      <c r="B646" s="18"/>
      <c r="C646" s="18"/>
      <c r="D646" s="18"/>
      <c r="E646" s="18"/>
      <c r="F646" s="18"/>
    </row>
    <row r="647" spans="1:6" ht="12.75" x14ac:dyDescent="0.2">
      <c r="A647" s="18"/>
      <c r="B647" s="18"/>
      <c r="C647" s="18"/>
      <c r="D647" s="18"/>
      <c r="E647" s="18"/>
      <c r="F647" s="18"/>
    </row>
    <row r="648" spans="1:6" ht="12.75" x14ac:dyDescent="0.2">
      <c r="A648" s="18"/>
      <c r="B648" s="18"/>
      <c r="C648" s="18"/>
      <c r="D648" s="18"/>
      <c r="E648" s="18"/>
      <c r="F648" s="18"/>
    </row>
    <row r="649" spans="1:6" ht="12.75" x14ac:dyDescent="0.2">
      <c r="A649" s="18"/>
      <c r="B649" s="18"/>
      <c r="C649" s="18"/>
      <c r="D649" s="18"/>
      <c r="E649" s="18"/>
      <c r="F649" s="18"/>
    </row>
    <row r="650" spans="1:6" ht="12.75" x14ac:dyDescent="0.2">
      <c r="A650" s="18"/>
      <c r="B650" s="18"/>
      <c r="C650" s="18"/>
      <c r="D650" s="18"/>
      <c r="E650" s="18"/>
      <c r="F650" s="18"/>
    </row>
    <row r="651" spans="1:6" ht="12.75" x14ac:dyDescent="0.2">
      <c r="A651" s="18"/>
      <c r="B651" s="18"/>
      <c r="C651" s="18"/>
      <c r="D651" s="18"/>
      <c r="E651" s="18"/>
      <c r="F651" s="18"/>
    </row>
    <row r="652" spans="1:6" ht="12.75" x14ac:dyDescent="0.2">
      <c r="A652" s="18"/>
      <c r="B652" s="18"/>
      <c r="C652" s="18"/>
      <c r="D652" s="18"/>
      <c r="E652" s="18"/>
      <c r="F652" s="18"/>
    </row>
    <row r="653" spans="1:6" ht="12.75" x14ac:dyDescent="0.2">
      <c r="A653" s="18"/>
      <c r="B653" s="18"/>
      <c r="C653" s="18"/>
      <c r="D653" s="18"/>
      <c r="E653" s="18"/>
      <c r="F653" s="18"/>
    </row>
    <row r="654" spans="1:6" ht="12.75" x14ac:dyDescent="0.2">
      <c r="A654" s="18"/>
      <c r="B654" s="18"/>
      <c r="C654" s="18"/>
      <c r="D654" s="18"/>
      <c r="E654" s="18"/>
      <c r="F654" s="18"/>
    </row>
    <row r="655" spans="1:6" ht="12.75" x14ac:dyDescent="0.2">
      <c r="A655" s="18"/>
      <c r="B655" s="18"/>
      <c r="C655" s="18"/>
      <c r="D655" s="18"/>
      <c r="E655" s="18"/>
      <c r="F655" s="18"/>
    </row>
    <row r="656" spans="1:6" ht="12.75" x14ac:dyDescent="0.2">
      <c r="A656" s="18"/>
      <c r="B656" s="18"/>
      <c r="C656" s="18"/>
      <c r="D656" s="18"/>
      <c r="E656" s="18"/>
      <c r="F656" s="18"/>
    </row>
    <row r="657" spans="1:6" ht="12.75" x14ac:dyDescent="0.2">
      <c r="A657" s="18"/>
      <c r="B657" s="18"/>
      <c r="C657" s="18"/>
      <c r="D657" s="18"/>
      <c r="E657" s="18"/>
      <c r="F657" s="18"/>
    </row>
    <row r="658" spans="1:6" ht="12.75" x14ac:dyDescent="0.2">
      <c r="A658" s="18"/>
      <c r="B658" s="18"/>
      <c r="C658" s="18"/>
      <c r="D658" s="18"/>
      <c r="E658" s="18"/>
      <c r="F658" s="18"/>
    </row>
    <row r="659" spans="1:6" ht="12.75" x14ac:dyDescent="0.2">
      <c r="A659" s="18"/>
      <c r="B659" s="18"/>
      <c r="C659" s="18"/>
      <c r="D659" s="18"/>
      <c r="E659" s="18"/>
      <c r="F659" s="18"/>
    </row>
    <row r="660" spans="1:6" ht="12.75" x14ac:dyDescent="0.2">
      <c r="A660" s="18"/>
      <c r="B660" s="18"/>
      <c r="C660" s="18"/>
      <c r="D660" s="18"/>
      <c r="E660" s="18"/>
      <c r="F660" s="18"/>
    </row>
    <row r="661" spans="1:6" ht="12.75" x14ac:dyDescent="0.2">
      <c r="A661" s="18"/>
      <c r="B661" s="18"/>
      <c r="C661" s="18"/>
      <c r="D661" s="18"/>
      <c r="E661" s="18"/>
      <c r="F661" s="18"/>
    </row>
    <row r="662" spans="1:6" ht="12.75" x14ac:dyDescent="0.2">
      <c r="A662" s="18"/>
      <c r="B662" s="18"/>
      <c r="C662" s="18"/>
      <c r="D662" s="18"/>
      <c r="E662" s="18"/>
      <c r="F662" s="18"/>
    </row>
    <row r="663" spans="1:6" ht="12.75" x14ac:dyDescent="0.2">
      <c r="A663" s="18"/>
      <c r="B663" s="18"/>
      <c r="C663" s="18"/>
      <c r="D663" s="18"/>
      <c r="E663" s="18"/>
      <c r="F663" s="18"/>
    </row>
    <row r="664" spans="1:6" ht="12.75" x14ac:dyDescent="0.2">
      <c r="A664" s="18"/>
      <c r="B664" s="18"/>
      <c r="C664" s="18"/>
      <c r="D664" s="18"/>
      <c r="E664" s="18"/>
      <c r="F664" s="18"/>
    </row>
    <row r="665" spans="1:6" ht="12.75" x14ac:dyDescent="0.2">
      <c r="A665" s="18"/>
      <c r="B665" s="18"/>
      <c r="C665" s="18"/>
      <c r="D665" s="18"/>
      <c r="E665" s="18"/>
      <c r="F665" s="18"/>
    </row>
    <row r="666" spans="1:6" ht="12.75" x14ac:dyDescent="0.2">
      <c r="A666" s="18"/>
      <c r="B666" s="18"/>
      <c r="C666" s="18"/>
      <c r="D666" s="18"/>
      <c r="E666" s="18"/>
      <c r="F666" s="18"/>
    </row>
    <row r="667" spans="1:6" ht="12.75" x14ac:dyDescent="0.2">
      <c r="A667" s="18"/>
      <c r="B667" s="18"/>
      <c r="C667" s="18"/>
      <c r="D667" s="18"/>
      <c r="E667" s="18"/>
      <c r="F667" s="18"/>
    </row>
    <row r="668" spans="1:6" ht="12.75" x14ac:dyDescent="0.2">
      <c r="A668" s="18"/>
      <c r="B668" s="18"/>
      <c r="C668" s="18"/>
      <c r="D668" s="18"/>
      <c r="E668" s="18"/>
      <c r="F668" s="18"/>
    </row>
    <row r="669" spans="1:6" ht="12.75" x14ac:dyDescent="0.2">
      <c r="A669" s="18"/>
      <c r="B669" s="18"/>
      <c r="C669" s="18"/>
      <c r="D669" s="18"/>
      <c r="E669" s="18"/>
      <c r="F669" s="18"/>
    </row>
    <row r="670" spans="1:6" ht="12.75" x14ac:dyDescent="0.2">
      <c r="A670" s="18"/>
      <c r="B670" s="18"/>
      <c r="C670" s="18"/>
      <c r="D670" s="18"/>
      <c r="E670" s="18"/>
      <c r="F670" s="18"/>
    </row>
    <row r="671" spans="1:6" ht="12.75" x14ac:dyDescent="0.2">
      <c r="A671" s="18"/>
      <c r="B671" s="18"/>
      <c r="C671" s="18"/>
      <c r="D671" s="18"/>
      <c r="E671" s="18"/>
      <c r="F671" s="18"/>
    </row>
    <row r="672" spans="1:6" ht="12.75" x14ac:dyDescent="0.2">
      <c r="A672" s="18"/>
      <c r="B672" s="18"/>
      <c r="C672" s="18"/>
      <c r="D672" s="18"/>
      <c r="E672" s="18"/>
      <c r="F672" s="18"/>
    </row>
    <row r="673" spans="1:6" ht="12.75" x14ac:dyDescent="0.2">
      <c r="A673" s="18"/>
      <c r="B673" s="18"/>
      <c r="C673" s="18"/>
      <c r="D673" s="18"/>
      <c r="E673" s="18"/>
      <c r="F673" s="18"/>
    </row>
    <row r="674" spans="1:6" ht="12.75" x14ac:dyDescent="0.2">
      <c r="A674" s="18"/>
      <c r="B674" s="18"/>
      <c r="C674" s="18"/>
      <c r="D674" s="18"/>
      <c r="E674" s="18"/>
      <c r="F674" s="18"/>
    </row>
    <row r="675" spans="1:6" ht="12.75" x14ac:dyDescent="0.2">
      <c r="A675" s="18"/>
      <c r="B675" s="18"/>
      <c r="C675" s="18"/>
      <c r="D675" s="18"/>
      <c r="E675" s="18"/>
      <c r="F675" s="18"/>
    </row>
    <row r="676" spans="1:6" ht="12.75" x14ac:dyDescent="0.2">
      <c r="A676" s="18"/>
      <c r="B676" s="18"/>
      <c r="C676" s="18"/>
      <c r="D676" s="18"/>
      <c r="E676" s="18"/>
      <c r="F676" s="18"/>
    </row>
    <row r="677" spans="1:6" ht="12.75" x14ac:dyDescent="0.2">
      <c r="A677" s="18"/>
      <c r="B677" s="18"/>
      <c r="C677" s="18"/>
      <c r="D677" s="18"/>
      <c r="E677" s="18"/>
      <c r="F677" s="18"/>
    </row>
    <row r="678" spans="1:6" ht="12.75" x14ac:dyDescent="0.2">
      <c r="A678" s="18"/>
      <c r="B678" s="18"/>
      <c r="C678" s="18"/>
      <c r="D678" s="18"/>
      <c r="E678" s="18"/>
      <c r="F678" s="18"/>
    </row>
    <row r="679" spans="1:6" ht="12.75" x14ac:dyDescent="0.2">
      <c r="A679" s="18"/>
      <c r="B679" s="18"/>
      <c r="C679" s="18"/>
      <c r="D679" s="18"/>
      <c r="E679" s="18"/>
      <c r="F679" s="18"/>
    </row>
    <row r="680" spans="1:6" ht="12.75" x14ac:dyDescent="0.2">
      <c r="A680" s="18"/>
      <c r="B680" s="18"/>
      <c r="C680" s="18"/>
      <c r="D680" s="18"/>
      <c r="E680" s="18"/>
      <c r="F680" s="18"/>
    </row>
    <row r="681" spans="1:6" ht="12.75" x14ac:dyDescent="0.2">
      <c r="A681" s="18"/>
      <c r="B681" s="18"/>
      <c r="C681" s="18"/>
      <c r="D681" s="18"/>
      <c r="E681" s="18"/>
      <c r="F681" s="18"/>
    </row>
    <row r="682" spans="1:6" ht="12.75" x14ac:dyDescent="0.2">
      <c r="A682" s="18"/>
      <c r="B682" s="18"/>
      <c r="C682" s="18"/>
      <c r="D682" s="18"/>
      <c r="E682" s="18"/>
      <c r="F682" s="18"/>
    </row>
    <row r="683" spans="1:6" ht="12.75" x14ac:dyDescent="0.2">
      <c r="A683" s="18"/>
      <c r="B683" s="18"/>
      <c r="C683" s="18"/>
      <c r="D683" s="18"/>
      <c r="E683" s="18"/>
      <c r="F683" s="18"/>
    </row>
    <row r="684" spans="1:6" ht="12.75" x14ac:dyDescent="0.2">
      <c r="A684" s="18"/>
      <c r="B684" s="18"/>
      <c r="C684" s="18"/>
      <c r="D684" s="18"/>
      <c r="E684" s="18"/>
      <c r="F684" s="18"/>
    </row>
    <row r="685" spans="1:6" ht="12.75" x14ac:dyDescent="0.2">
      <c r="A685" s="18"/>
      <c r="B685" s="18"/>
      <c r="C685" s="18"/>
      <c r="D685" s="18"/>
      <c r="E685" s="18"/>
      <c r="F685" s="18"/>
    </row>
    <row r="686" spans="1:6" ht="12.75" x14ac:dyDescent="0.2">
      <c r="A686" s="18"/>
      <c r="B686" s="18"/>
      <c r="C686" s="18"/>
      <c r="D686" s="18"/>
      <c r="E686" s="18"/>
      <c r="F686" s="18"/>
    </row>
    <row r="687" spans="1:6" ht="12.75" x14ac:dyDescent="0.2">
      <c r="A687" s="18"/>
      <c r="B687" s="18"/>
      <c r="C687" s="18"/>
      <c r="D687" s="18"/>
      <c r="E687" s="18"/>
      <c r="F687" s="18"/>
    </row>
    <row r="688" spans="1:6" ht="12.75" x14ac:dyDescent="0.2">
      <c r="A688" s="18"/>
      <c r="B688" s="18"/>
      <c r="C688" s="18"/>
      <c r="D688" s="18"/>
      <c r="E688" s="18"/>
      <c r="F688" s="18"/>
    </row>
    <row r="689" spans="1:6" ht="12.75" x14ac:dyDescent="0.2">
      <c r="A689" s="18"/>
      <c r="B689" s="18"/>
      <c r="C689" s="18"/>
      <c r="D689" s="18"/>
      <c r="E689" s="18"/>
      <c r="F689" s="18"/>
    </row>
    <row r="690" spans="1:6" ht="12.75" x14ac:dyDescent="0.2">
      <c r="A690" s="18"/>
      <c r="B690" s="18"/>
      <c r="C690" s="18"/>
      <c r="D690" s="18"/>
      <c r="E690" s="18"/>
      <c r="F690" s="18"/>
    </row>
    <row r="691" spans="1:6" ht="12.75" x14ac:dyDescent="0.2">
      <c r="A691" s="18"/>
      <c r="B691" s="18"/>
      <c r="C691" s="18"/>
      <c r="D691" s="18"/>
      <c r="E691" s="18"/>
      <c r="F691" s="18"/>
    </row>
    <row r="692" spans="1:6" ht="12.75" x14ac:dyDescent="0.2">
      <c r="A692" s="18"/>
      <c r="B692" s="18"/>
      <c r="C692" s="18"/>
      <c r="D692" s="18"/>
      <c r="E692" s="18"/>
      <c r="F692" s="18"/>
    </row>
    <row r="693" spans="1:6" ht="12.75" x14ac:dyDescent="0.2">
      <c r="A693" s="18"/>
      <c r="B693" s="18"/>
      <c r="C693" s="18"/>
      <c r="D693" s="18"/>
      <c r="E693" s="18"/>
      <c r="F693" s="18"/>
    </row>
    <row r="694" spans="1:6" ht="12.75" x14ac:dyDescent="0.2">
      <c r="A694" s="18"/>
      <c r="B694" s="18"/>
      <c r="C694" s="18"/>
      <c r="D694" s="18"/>
      <c r="E694" s="18"/>
      <c r="F694" s="18"/>
    </row>
    <row r="695" spans="1:6" ht="12.75" x14ac:dyDescent="0.2">
      <c r="A695" s="18"/>
      <c r="B695" s="18"/>
      <c r="C695" s="18"/>
      <c r="D695" s="18"/>
      <c r="E695" s="18"/>
      <c r="F695" s="18"/>
    </row>
    <row r="696" spans="1:6" ht="12.75" x14ac:dyDescent="0.2">
      <c r="A696" s="18"/>
      <c r="B696" s="18"/>
      <c r="C696" s="18"/>
      <c r="D696" s="18"/>
      <c r="E696" s="18"/>
      <c r="F696" s="18"/>
    </row>
    <row r="697" spans="1:6" ht="12.75" x14ac:dyDescent="0.2">
      <c r="A697" s="18"/>
      <c r="B697" s="18"/>
      <c r="C697" s="18"/>
      <c r="D697" s="18"/>
      <c r="E697" s="18"/>
      <c r="F697" s="18"/>
    </row>
    <row r="698" spans="1:6" ht="12.75" x14ac:dyDescent="0.2">
      <c r="A698" s="18"/>
      <c r="B698" s="18"/>
      <c r="C698" s="18"/>
      <c r="D698" s="18"/>
      <c r="E698" s="18"/>
      <c r="F698" s="18"/>
    </row>
    <row r="699" spans="1:6" ht="12.75" x14ac:dyDescent="0.2">
      <c r="A699" s="18"/>
      <c r="B699" s="18"/>
      <c r="C699" s="18"/>
      <c r="D699" s="18"/>
      <c r="E699" s="18"/>
      <c r="F699" s="18"/>
    </row>
    <row r="700" spans="1:6" ht="12.75" x14ac:dyDescent="0.2">
      <c r="A700" s="18"/>
      <c r="B700" s="18"/>
      <c r="C700" s="18"/>
      <c r="D700" s="18"/>
      <c r="E700" s="18"/>
      <c r="F700" s="18"/>
    </row>
    <row r="701" spans="1:6" ht="12.75" x14ac:dyDescent="0.2">
      <c r="A701" s="18"/>
      <c r="B701" s="18"/>
      <c r="C701" s="18"/>
      <c r="D701" s="18"/>
      <c r="E701" s="18"/>
      <c r="F701" s="18"/>
    </row>
    <row r="702" spans="1:6" ht="12.75" x14ac:dyDescent="0.2">
      <c r="A702" s="18"/>
      <c r="B702" s="18"/>
      <c r="C702" s="18"/>
      <c r="D702" s="18"/>
      <c r="E702" s="18"/>
      <c r="F702" s="18"/>
    </row>
    <row r="703" spans="1:6" ht="12.75" x14ac:dyDescent="0.2">
      <c r="A703" s="18"/>
      <c r="B703" s="18"/>
      <c r="C703" s="18"/>
      <c r="D703" s="18"/>
      <c r="E703" s="18"/>
      <c r="F703" s="18"/>
    </row>
    <row r="704" spans="1:6" ht="12.75" x14ac:dyDescent="0.2">
      <c r="A704" s="18"/>
      <c r="B704" s="18"/>
      <c r="C704" s="18"/>
      <c r="D704" s="18"/>
      <c r="E704" s="18"/>
      <c r="F704" s="18"/>
    </row>
    <row r="705" spans="1:6" ht="12.75" x14ac:dyDescent="0.2">
      <c r="A705" s="18"/>
      <c r="B705" s="18"/>
      <c r="C705" s="18"/>
      <c r="D705" s="18"/>
      <c r="E705" s="18"/>
      <c r="F705" s="18"/>
    </row>
    <row r="706" spans="1:6" ht="12.75" x14ac:dyDescent="0.2">
      <c r="A706" s="18"/>
      <c r="B706" s="18"/>
      <c r="C706" s="18"/>
      <c r="D706" s="18"/>
      <c r="E706" s="18"/>
      <c r="F706" s="18"/>
    </row>
    <row r="707" spans="1:6" ht="12.75" x14ac:dyDescent="0.2">
      <c r="A707" s="18"/>
      <c r="B707" s="18"/>
      <c r="C707" s="18"/>
      <c r="D707" s="18"/>
      <c r="E707" s="18"/>
      <c r="F707" s="18"/>
    </row>
    <row r="708" spans="1:6" ht="12.75" x14ac:dyDescent="0.2">
      <c r="A708" s="18"/>
      <c r="B708" s="18"/>
      <c r="C708" s="18"/>
      <c r="D708" s="18"/>
      <c r="E708" s="18"/>
      <c r="F708" s="18"/>
    </row>
    <row r="709" spans="1:6" ht="12.75" x14ac:dyDescent="0.2">
      <c r="A709" s="18"/>
      <c r="B709" s="18"/>
      <c r="C709" s="18"/>
      <c r="D709" s="18"/>
      <c r="E709" s="18"/>
      <c r="F709" s="18"/>
    </row>
    <row r="710" spans="1:6" ht="12.75" x14ac:dyDescent="0.2">
      <c r="A710" s="18"/>
      <c r="B710" s="18"/>
      <c r="C710" s="18"/>
      <c r="D710" s="18"/>
      <c r="E710" s="18"/>
      <c r="F710" s="18"/>
    </row>
    <row r="711" spans="1:6" ht="12.75" x14ac:dyDescent="0.2">
      <c r="A711" s="18"/>
      <c r="B711" s="18"/>
      <c r="C711" s="18"/>
      <c r="D711" s="18"/>
      <c r="E711" s="18"/>
      <c r="F711" s="18"/>
    </row>
    <row r="712" spans="1:6" ht="12.75" x14ac:dyDescent="0.2">
      <c r="A712" s="18"/>
      <c r="B712" s="18"/>
      <c r="C712" s="18"/>
      <c r="D712" s="18"/>
      <c r="E712" s="18"/>
      <c r="F712" s="18"/>
    </row>
    <row r="713" spans="1:6" ht="12.75" x14ac:dyDescent="0.2">
      <c r="A713" s="18"/>
      <c r="B713" s="18"/>
      <c r="C713" s="18"/>
      <c r="D713" s="18"/>
      <c r="E713" s="18"/>
      <c r="F713" s="18"/>
    </row>
    <row r="714" spans="1:6" ht="12.75" x14ac:dyDescent="0.2">
      <c r="A714" s="18"/>
      <c r="B714" s="18"/>
      <c r="C714" s="18"/>
      <c r="D714" s="18"/>
      <c r="E714" s="18"/>
      <c r="F714" s="18"/>
    </row>
    <row r="715" spans="1:6" ht="12.75" x14ac:dyDescent="0.2">
      <c r="A715" s="18"/>
      <c r="B715" s="18"/>
      <c r="C715" s="18"/>
      <c r="D715" s="18"/>
      <c r="E715" s="18"/>
      <c r="F715" s="18"/>
    </row>
    <row r="716" spans="1:6" ht="12.75" x14ac:dyDescent="0.2">
      <c r="A716" s="18"/>
      <c r="B716" s="18"/>
      <c r="C716" s="18"/>
      <c r="D716" s="18"/>
      <c r="E716" s="18"/>
      <c r="F716" s="18"/>
    </row>
    <row r="717" spans="1:6" ht="12.75" x14ac:dyDescent="0.2">
      <c r="A717" s="18"/>
      <c r="B717" s="18"/>
      <c r="C717" s="18"/>
      <c r="D717" s="18"/>
      <c r="E717" s="18"/>
      <c r="F717" s="18"/>
    </row>
    <row r="718" spans="1:6" ht="12.75" x14ac:dyDescent="0.2">
      <c r="A718" s="18"/>
      <c r="B718" s="18"/>
      <c r="C718" s="18"/>
      <c r="D718" s="18"/>
      <c r="E718" s="18"/>
      <c r="F718" s="18"/>
    </row>
    <row r="719" spans="1:6" ht="12.75" x14ac:dyDescent="0.2">
      <c r="A719" s="18"/>
      <c r="B719" s="18"/>
      <c r="C719" s="18"/>
      <c r="D719" s="18"/>
      <c r="E719" s="18"/>
      <c r="F719" s="18"/>
    </row>
    <row r="720" spans="1:6" ht="12.75" x14ac:dyDescent="0.2">
      <c r="A720" s="18"/>
      <c r="B720" s="18"/>
      <c r="C720" s="18"/>
      <c r="D720" s="18"/>
      <c r="E720" s="18"/>
      <c r="F720" s="18"/>
    </row>
    <row r="721" spans="1:6" ht="12.75" x14ac:dyDescent="0.2">
      <c r="A721" s="18"/>
      <c r="B721" s="18"/>
      <c r="C721" s="18"/>
      <c r="D721" s="18"/>
      <c r="E721" s="18"/>
      <c r="F721" s="18"/>
    </row>
    <row r="722" spans="1:6" ht="12.75" x14ac:dyDescent="0.2">
      <c r="A722" s="18"/>
      <c r="B722" s="18"/>
      <c r="C722" s="18"/>
      <c r="D722" s="18"/>
      <c r="E722" s="18"/>
      <c r="F722" s="18"/>
    </row>
    <row r="723" spans="1:6" ht="12.75" x14ac:dyDescent="0.2">
      <c r="A723" s="18"/>
      <c r="B723" s="18"/>
      <c r="C723" s="18"/>
      <c r="D723" s="18"/>
      <c r="E723" s="18"/>
      <c r="F723" s="18"/>
    </row>
    <row r="724" spans="1:6" ht="12.75" x14ac:dyDescent="0.2">
      <c r="A724" s="18"/>
      <c r="B724" s="18"/>
      <c r="C724" s="18"/>
      <c r="D724" s="18"/>
      <c r="E724" s="18"/>
      <c r="F724" s="18"/>
    </row>
    <row r="725" spans="1:6" ht="12.75" x14ac:dyDescent="0.2">
      <c r="A725" s="18"/>
      <c r="B725" s="18"/>
      <c r="C725" s="18"/>
      <c r="D725" s="18"/>
      <c r="E725" s="18"/>
      <c r="F725" s="18"/>
    </row>
    <row r="726" spans="1:6" ht="12.75" x14ac:dyDescent="0.2">
      <c r="A726" s="18"/>
      <c r="B726" s="18"/>
      <c r="C726" s="18"/>
      <c r="D726" s="18"/>
      <c r="E726" s="18"/>
      <c r="F726" s="18"/>
    </row>
    <row r="727" spans="1:6" ht="12.75" x14ac:dyDescent="0.2">
      <c r="A727" s="18"/>
      <c r="B727" s="18"/>
      <c r="C727" s="18"/>
      <c r="D727" s="18"/>
      <c r="E727" s="18"/>
      <c r="F727" s="18"/>
    </row>
    <row r="728" spans="1:6" ht="12.75" x14ac:dyDescent="0.2">
      <c r="A728" s="18"/>
      <c r="B728" s="18"/>
      <c r="C728" s="18"/>
      <c r="D728" s="18"/>
      <c r="E728" s="18"/>
      <c r="F728" s="18"/>
    </row>
    <row r="729" spans="1:6" ht="12.75" x14ac:dyDescent="0.2">
      <c r="A729" s="18"/>
      <c r="B729" s="18"/>
      <c r="C729" s="18"/>
      <c r="D729" s="18"/>
      <c r="E729" s="18"/>
      <c r="F729" s="18"/>
    </row>
    <row r="730" spans="1:6" ht="12.75" x14ac:dyDescent="0.2">
      <c r="A730" s="18"/>
      <c r="B730" s="18"/>
      <c r="C730" s="18"/>
      <c r="D730" s="18"/>
      <c r="E730" s="18"/>
      <c r="F730" s="18"/>
    </row>
    <row r="731" spans="1:6" ht="12.75" x14ac:dyDescent="0.2">
      <c r="A731" s="18"/>
      <c r="B731" s="18"/>
      <c r="C731" s="18"/>
      <c r="D731" s="18"/>
      <c r="E731" s="18"/>
      <c r="F731" s="18"/>
    </row>
    <row r="732" spans="1:6" ht="12.75" x14ac:dyDescent="0.2">
      <c r="A732" s="18"/>
      <c r="B732" s="18"/>
      <c r="C732" s="18"/>
      <c r="D732" s="18"/>
      <c r="E732" s="18"/>
      <c r="F732" s="18"/>
    </row>
    <row r="733" spans="1:6" ht="12.75" x14ac:dyDescent="0.2">
      <c r="A733" s="18"/>
      <c r="B733" s="18"/>
      <c r="C733" s="18"/>
      <c r="D733" s="18"/>
      <c r="E733" s="18"/>
      <c r="F733" s="18"/>
    </row>
    <row r="734" spans="1:6" ht="12.75" x14ac:dyDescent="0.2">
      <c r="A734" s="18"/>
      <c r="B734" s="18"/>
      <c r="C734" s="18"/>
      <c r="D734" s="18"/>
      <c r="E734" s="18"/>
      <c r="F734" s="18"/>
    </row>
    <row r="735" spans="1:6" ht="12.75" x14ac:dyDescent="0.2">
      <c r="A735" s="18"/>
      <c r="B735" s="18"/>
      <c r="C735" s="18"/>
      <c r="D735" s="18"/>
      <c r="E735" s="18"/>
      <c r="F735" s="18"/>
    </row>
    <row r="736" spans="1:6" ht="12.75" x14ac:dyDescent="0.2">
      <c r="A736" s="18"/>
      <c r="B736" s="18"/>
      <c r="C736" s="18"/>
      <c r="D736" s="18"/>
      <c r="E736" s="18"/>
      <c r="F736" s="18"/>
    </row>
    <row r="737" spans="1:6" ht="12.75" x14ac:dyDescent="0.2">
      <c r="A737" s="18"/>
      <c r="B737" s="18"/>
      <c r="C737" s="18"/>
      <c r="D737" s="18"/>
      <c r="E737" s="18"/>
      <c r="F737" s="18"/>
    </row>
    <row r="738" spans="1:6" ht="12.75" x14ac:dyDescent="0.2">
      <c r="A738" s="18"/>
      <c r="B738" s="18"/>
      <c r="C738" s="18"/>
      <c r="D738" s="18"/>
      <c r="E738" s="18"/>
      <c r="F738" s="18"/>
    </row>
    <row r="739" spans="1:6" ht="12.75" x14ac:dyDescent="0.2">
      <c r="A739" s="18"/>
      <c r="B739" s="18"/>
      <c r="C739" s="18"/>
      <c r="D739" s="18"/>
      <c r="E739" s="18"/>
      <c r="F739" s="18"/>
    </row>
    <row r="740" spans="1:6" ht="12.75" x14ac:dyDescent="0.2">
      <c r="A740" s="18"/>
      <c r="B740" s="18"/>
      <c r="C740" s="18"/>
      <c r="D740" s="18"/>
      <c r="E740" s="18"/>
      <c r="F740" s="18"/>
    </row>
    <row r="741" spans="1:6" ht="12.75" x14ac:dyDescent="0.2">
      <c r="A741" s="18"/>
      <c r="B741" s="18"/>
      <c r="C741" s="18"/>
      <c r="D741" s="18"/>
      <c r="E741" s="18"/>
      <c r="F741" s="18"/>
    </row>
    <row r="742" spans="1:6" ht="12.75" x14ac:dyDescent="0.2">
      <c r="A742" s="18"/>
      <c r="B742" s="18"/>
      <c r="C742" s="18"/>
      <c r="D742" s="18"/>
      <c r="E742" s="18"/>
      <c r="F742" s="18"/>
    </row>
    <row r="743" spans="1:6" ht="12.75" x14ac:dyDescent="0.2">
      <c r="A743" s="18"/>
      <c r="B743" s="18"/>
      <c r="C743" s="18"/>
      <c r="D743" s="18"/>
      <c r="E743" s="18"/>
      <c r="F743" s="18"/>
    </row>
    <row r="744" spans="1:6" ht="12.75" x14ac:dyDescent="0.2">
      <c r="A744" s="18"/>
      <c r="B744" s="18"/>
      <c r="C744" s="18"/>
      <c r="D744" s="18"/>
      <c r="E744" s="18"/>
      <c r="F744" s="18"/>
    </row>
    <row r="745" spans="1:6" ht="12.75" x14ac:dyDescent="0.2">
      <c r="A745" s="18"/>
      <c r="B745" s="18"/>
      <c r="C745" s="18"/>
      <c r="D745" s="18"/>
      <c r="E745" s="18"/>
      <c r="F745" s="18"/>
    </row>
    <row r="746" spans="1:6" ht="12.75" x14ac:dyDescent="0.2">
      <c r="A746" s="18"/>
      <c r="B746" s="18"/>
      <c r="C746" s="18"/>
      <c r="D746" s="18"/>
      <c r="E746" s="18"/>
      <c r="F746" s="18"/>
    </row>
    <row r="747" spans="1:6" ht="12.75" x14ac:dyDescent="0.2">
      <c r="A747" s="18"/>
      <c r="B747" s="18"/>
      <c r="C747" s="18"/>
      <c r="D747" s="18"/>
      <c r="E747" s="18"/>
      <c r="F747" s="18"/>
    </row>
    <row r="748" spans="1:6" ht="12.75" x14ac:dyDescent="0.2">
      <c r="A748" s="18"/>
      <c r="B748" s="18"/>
      <c r="C748" s="18"/>
      <c r="D748" s="18"/>
      <c r="E748" s="18"/>
      <c r="F748" s="18"/>
    </row>
    <row r="749" spans="1:6" ht="12.75" x14ac:dyDescent="0.2">
      <c r="A749" s="18"/>
      <c r="B749" s="18"/>
      <c r="C749" s="18"/>
      <c r="D749" s="18"/>
      <c r="E749" s="18"/>
      <c r="F749" s="18"/>
    </row>
    <row r="750" spans="1:6" ht="12.75" x14ac:dyDescent="0.2">
      <c r="A750" s="18"/>
      <c r="B750" s="18"/>
      <c r="C750" s="18"/>
      <c r="D750" s="18"/>
      <c r="E750" s="18"/>
      <c r="F750" s="18"/>
    </row>
    <row r="751" spans="1:6" ht="12.75" x14ac:dyDescent="0.2">
      <c r="A751" s="18"/>
      <c r="B751" s="18"/>
      <c r="C751" s="18"/>
      <c r="D751" s="18"/>
      <c r="E751" s="18"/>
      <c r="F751" s="18"/>
    </row>
    <row r="752" spans="1:6" ht="12.75" x14ac:dyDescent="0.2">
      <c r="A752" s="18"/>
      <c r="B752" s="18"/>
      <c r="C752" s="18"/>
      <c r="D752" s="18"/>
      <c r="E752" s="18"/>
      <c r="F752" s="18"/>
    </row>
    <row r="753" spans="1:6" ht="12.75" x14ac:dyDescent="0.2">
      <c r="A753" s="18"/>
      <c r="B753" s="18"/>
      <c r="C753" s="18"/>
      <c r="D753" s="18"/>
      <c r="E753" s="18"/>
      <c r="F753" s="18"/>
    </row>
    <row r="754" spans="1:6" ht="12.75" x14ac:dyDescent="0.2">
      <c r="A754" s="18"/>
      <c r="B754" s="18"/>
      <c r="C754" s="18"/>
      <c r="D754" s="18"/>
      <c r="E754" s="18"/>
      <c r="F754" s="18"/>
    </row>
    <row r="755" spans="1:6" ht="12.75" x14ac:dyDescent="0.2">
      <c r="A755" s="18"/>
      <c r="B755" s="18"/>
      <c r="C755" s="18"/>
      <c r="D755" s="18"/>
      <c r="E755" s="18"/>
      <c r="F755" s="18"/>
    </row>
    <row r="756" spans="1:6" ht="12.75" x14ac:dyDescent="0.2">
      <c r="A756" s="18"/>
      <c r="B756" s="18"/>
      <c r="C756" s="18"/>
      <c r="D756" s="18"/>
      <c r="E756" s="18"/>
      <c r="F756" s="18"/>
    </row>
    <row r="757" spans="1:6" ht="12.75" x14ac:dyDescent="0.2">
      <c r="A757" s="18"/>
      <c r="B757" s="18"/>
      <c r="C757" s="18"/>
      <c r="D757" s="18"/>
      <c r="E757" s="18"/>
      <c r="F757" s="18"/>
    </row>
    <row r="758" spans="1:6" ht="12.75" x14ac:dyDescent="0.2">
      <c r="A758" s="18"/>
      <c r="B758" s="18"/>
      <c r="C758" s="18"/>
      <c r="D758" s="18"/>
      <c r="E758" s="18"/>
      <c r="F758" s="18"/>
    </row>
    <row r="759" spans="1:6" ht="12.75" x14ac:dyDescent="0.2">
      <c r="A759" s="18"/>
      <c r="B759" s="18"/>
      <c r="C759" s="18"/>
      <c r="D759" s="18"/>
      <c r="E759" s="18"/>
      <c r="F759" s="18"/>
    </row>
    <row r="760" spans="1:6" ht="12.75" x14ac:dyDescent="0.2">
      <c r="A760" s="18"/>
      <c r="B760" s="18"/>
      <c r="C760" s="18"/>
      <c r="D760" s="18"/>
      <c r="E760" s="18"/>
      <c r="F760" s="18"/>
    </row>
    <row r="761" spans="1:6" ht="12.75" x14ac:dyDescent="0.2">
      <c r="A761" s="18"/>
      <c r="B761" s="18"/>
      <c r="C761" s="18"/>
      <c r="D761" s="18"/>
      <c r="E761" s="18"/>
      <c r="F761" s="18"/>
    </row>
    <row r="762" spans="1:6" ht="12.75" x14ac:dyDescent="0.2">
      <c r="A762" s="18"/>
      <c r="B762" s="18"/>
      <c r="C762" s="18"/>
      <c r="D762" s="18"/>
      <c r="E762" s="18"/>
      <c r="F762" s="18"/>
    </row>
    <row r="763" spans="1:6" ht="12.75" x14ac:dyDescent="0.2">
      <c r="A763" s="18"/>
      <c r="B763" s="18"/>
      <c r="C763" s="18"/>
      <c r="D763" s="18"/>
      <c r="E763" s="18"/>
      <c r="F763" s="18"/>
    </row>
    <row r="764" spans="1:6" ht="12.75" x14ac:dyDescent="0.2">
      <c r="A764" s="18"/>
      <c r="B764" s="18"/>
      <c r="C764" s="18"/>
      <c r="D764" s="18"/>
      <c r="E764" s="18"/>
      <c r="F764" s="18"/>
    </row>
    <row r="765" spans="1:6" ht="12.75" x14ac:dyDescent="0.2">
      <c r="A765" s="18"/>
      <c r="B765" s="18"/>
      <c r="C765" s="18"/>
      <c r="D765" s="18"/>
      <c r="E765" s="18"/>
      <c r="F765" s="18"/>
    </row>
    <row r="766" spans="1:6" ht="12.75" x14ac:dyDescent="0.2">
      <c r="A766" s="18"/>
      <c r="B766" s="18"/>
      <c r="C766" s="18"/>
      <c r="D766" s="18"/>
      <c r="E766" s="18"/>
      <c r="F766" s="18"/>
    </row>
    <row r="767" spans="1:6" ht="12.75" x14ac:dyDescent="0.2">
      <c r="A767" s="18"/>
      <c r="B767" s="18"/>
      <c r="C767" s="18"/>
      <c r="D767" s="18"/>
      <c r="E767" s="18"/>
      <c r="F767" s="18"/>
    </row>
    <row r="768" spans="1:6" ht="12.75" x14ac:dyDescent="0.2">
      <c r="A768" s="18"/>
      <c r="B768" s="18"/>
      <c r="C768" s="18"/>
      <c r="D768" s="18"/>
      <c r="E768" s="18"/>
      <c r="F768" s="18"/>
    </row>
    <row r="769" spans="1:6" ht="12.75" x14ac:dyDescent="0.2">
      <c r="A769" s="18"/>
      <c r="B769" s="18"/>
      <c r="C769" s="18"/>
      <c r="D769" s="18"/>
      <c r="E769" s="18"/>
      <c r="F769" s="18"/>
    </row>
    <row r="770" spans="1:6" ht="12.75" x14ac:dyDescent="0.2">
      <c r="A770" s="18"/>
      <c r="B770" s="18"/>
      <c r="C770" s="18"/>
      <c r="D770" s="18"/>
      <c r="E770" s="18"/>
      <c r="F770" s="18"/>
    </row>
    <row r="771" spans="1:6" ht="12.75" x14ac:dyDescent="0.2">
      <c r="A771" s="18"/>
      <c r="B771" s="18"/>
      <c r="C771" s="18"/>
      <c r="D771" s="18"/>
      <c r="E771" s="18"/>
      <c r="F771" s="18"/>
    </row>
    <row r="772" spans="1:6" ht="12.75" x14ac:dyDescent="0.2">
      <c r="A772" s="18"/>
      <c r="B772" s="18"/>
      <c r="C772" s="18"/>
      <c r="D772" s="18"/>
      <c r="E772" s="18"/>
      <c r="F772" s="18"/>
    </row>
    <row r="773" spans="1:6" ht="12.75" x14ac:dyDescent="0.2">
      <c r="A773" s="18"/>
      <c r="B773" s="18"/>
      <c r="C773" s="18"/>
      <c r="D773" s="18"/>
      <c r="E773" s="18"/>
      <c r="F773" s="18"/>
    </row>
    <row r="774" spans="1:6" ht="12.75" x14ac:dyDescent="0.2">
      <c r="A774" s="18"/>
      <c r="B774" s="18"/>
      <c r="C774" s="18"/>
      <c r="D774" s="18"/>
      <c r="E774" s="18"/>
      <c r="F774" s="18"/>
    </row>
    <row r="775" spans="1:6" ht="12.75" x14ac:dyDescent="0.2">
      <c r="A775" s="18"/>
      <c r="B775" s="18"/>
      <c r="C775" s="18"/>
      <c r="D775" s="18"/>
      <c r="E775" s="18"/>
      <c r="F775" s="18"/>
    </row>
    <row r="776" spans="1:6" ht="12.75" x14ac:dyDescent="0.2">
      <c r="A776" s="18"/>
      <c r="B776" s="18"/>
      <c r="C776" s="18"/>
      <c r="D776" s="18"/>
      <c r="E776" s="18"/>
      <c r="F776" s="18"/>
    </row>
    <row r="777" spans="1:6" ht="12.75" x14ac:dyDescent="0.2">
      <c r="A777" s="18"/>
      <c r="B777" s="18"/>
      <c r="C777" s="18"/>
      <c r="D777" s="18"/>
      <c r="E777" s="18"/>
      <c r="F777" s="18"/>
    </row>
    <row r="778" spans="1:6" ht="12.75" x14ac:dyDescent="0.2">
      <c r="A778" s="18"/>
      <c r="B778" s="18"/>
      <c r="C778" s="18"/>
      <c r="D778" s="18"/>
      <c r="E778" s="18"/>
      <c r="F778" s="18"/>
    </row>
    <row r="779" spans="1:6" ht="12.75" x14ac:dyDescent="0.2">
      <c r="A779" s="18"/>
      <c r="B779" s="18"/>
      <c r="C779" s="18"/>
      <c r="D779" s="18"/>
      <c r="E779" s="18"/>
      <c r="F779" s="18"/>
    </row>
    <row r="780" spans="1:6" ht="12.75" x14ac:dyDescent="0.2">
      <c r="A780" s="18"/>
      <c r="B780" s="18"/>
      <c r="C780" s="18"/>
      <c r="D780" s="18"/>
      <c r="E780" s="18"/>
      <c r="F780" s="18"/>
    </row>
    <row r="781" spans="1:6" ht="12.75" x14ac:dyDescent="0.2">
      <c r="A781" s="18"/>
      <c r="B781" s="18"/>
      <c r="C781" s="18"/>
      <c r="D781" s="18"/>
      <c r="E781" s="18"/>
      <c r="F781" s="18"/>
    </row>
    <row r="782" spans="1:6" ht="12.75" x14ac:dyDescent="0.2">
      <c r="A782" s="18"/>
      <c r="B782" s="18"/>
      <c r="C782" s="18"/>
      <c r="D782" s="18"/>
      <c r="E782" s="18"/>
      <c r="F782" s="18"/>
    </row>
    <row r="783" spans="1:6" ht="12.75" x14ac:dyDescent="0.2">
      <c r="A783" s="18"/>
      <c r="B783" s="18"/>
      <c r="C783" s="18"/>
      <c r="D783" s="18"/>
      <c r="E783" s="18"/>
      <c r="F783" s="18"/>
    </row>
    <row r="784" spans="1:6" ht="12.75" x14ac:dyDescent="0.2">
      <c r="A784" s="18"/>
      <c r="B784" s="18"/>
      <c r="C784" s="18"/>
      <c r="D784" s="18"/>
      <c r="E784" s="18"/>
      <c r="F784" s="18"/>
    </row>
    <row r="785" spans="1:6" ht="12.75" x14ac:dyDescent="0.2">
      <c r="A785" s="18"/>
      <c r="B785" s="18"/>
      <c r="C785" s="18"/>
      <c r="D785" s="18"/>
      <c r="E785" s="18"/>
      <c r="F785" s="18"/>
    </row>
    <row r="786" spans="1:6" ht="12.75" x14ac:dyDescent="0.2">
      <c r="A786" s="18"/>
      <c r="B786" s="18"/>
      <c r="C786" s="18"/>
      <c r="D786" s="18"/>
      <c r="E786" s="18"/>
      <c r="F786" s="18"/>
    </row>
    <row r="787" spans="1:6" ht="12.75" x14ac:dyDescent="0.2">
      <c r="A787" s="18"/>
      <c r="B787" s="18"/>
      <c r="C787" s="18"/>
      <c r="D787" s="18"/>
      <c r="E787" s="18"/>
      <c r="F787" s="18"/>
    </row>
    <row r="788" spans="1:6" ht="12.75" x14ac:dyDescent="0.2">
      <c r="A788" s="18"/>
      <c r="B788" s="18"/>
      <c r="C788" s="18"/>
      <c r="D788" s="18"/>
      <c r="E788" s="18"/>
      <c r="F788" s="18"/>
    </row>
    <row r="789" spans="1:6" ht="12.75" x14ac:dyDescent="0.2">
      <c r="A789" s="18"/>
      <c r="B789" s="18"/>
      <c r="C789" s="18"/>
      <c r="D789" s="18"/>
      <c r="E789" s="18"/>
      <c r="F789" s="18"/>
    </row>
    <row r="790" spans="1:6" ht="12.75" x14ac:dyDescent="0.2">
      <c r="A790" s="18"/>
      <c r="B790" s="18"/>
      <c r="C790" s="18"/>
      <c r="D790" s="18"/>
      <c r="E790" s="18"/>
      <c r="F790" s="18"/>
    </row>
    <row r="791" spans="1:6" ht="12.75" x14ac:dyDescent="0.2">
      <c r="A791" s="18"/>
      <c r="B791" s="18"/>
      <c r="C791" s="18"/>
      <c r="D791" s="18"/>
      <c r="E791" s="18"/>
      <c r="F791" s="18"/>
    </row>
    <row r="792" spans="1:6" ht="12.75" x14ac:dyDescent="0.2">
      <c r="A792" s="18"/>
      <c r="B792" s="18"/>
      <c r="C792" s="18"/>
      <c r="D792" s="18"/>
      <c r="E792" s="18"/>
      <c r="F792" s="18"/>
    </row>
    <row r="793" spans="1:6" ht="12.75" x14ac:dyDescent="0.2">
      <c r="A793" s="18"/>
      <c r="B793" s="18"/>
      <c r="C793" s="18"/>
      <c r="D793" s="18"/>
      <c r="E793" s="18"/>
      <c r="F793" s="18"/>
    </row>
    <row r="794" spans="1:6" ht="12.75" x14ac:dyDescent="0.2">
      <c r="A794" s="18"/>
      <c r="B794" s="18"/>
      <c r="C794" s="18"/>
      <c r="D794" s="18"/>
      <c r="E794" s="18"/>
      <c r="F794" s="18"/>
    </row>
    <row r="795" spans="1:6" ht="12.75" x14ac:dyDescent="0.2">
      <c r="A795" s="18"/>
      <c r="B795" s="18"/>
      <c r="C795" s="18"/>
      <c r="D795" s="18"/>
      <c r="E795" s="18"/>
      <c r="F795" s="18"/>
    </row>
    <row r="796" spans="1:6" ht="12.75" x14ac:dyDescent="0.2">
      <c r="A796" s="18"/>
      <c r="B796" s="18"/>
      <c r="C796" s="18"/>
      <c r="D796" s="18"/>
      <c r="E796" s="18"/>
      <c r="F796" s="18"/>
    </row>
    <row r="797" spans="1:6" ht="12.75" x14ac:dyDescent="0.2">
      <c r="A797" s="18"/>
      <c r="B797" s="18"/>
      <c r="C797" s="18"/>
      <c r="D797" s="18"/>
      <c r="E797" s="18"/>
      <c r="F797" s="18"/>
    </row>
    <row r="798" spans="1:6" ht="12.75" x14ac:dyDescent="0.2">
      <c r="A798" s="18"/>
      <c r="B798" s="18"/>
      <c r="C798" s="18"/>
      <c r="D798" s="18"/>
      <c r="E798" s="18"/>
      <c r="F798" s="18"/>
    </row>
    <row r="799" spans="1:6" ht="12.75" x14ac:dyDescent="0.2">
      <c r="A799" s="18"/>
      <c r="B799" s="18"/>
      <c r="C799" s="18"/>
      <c r="D799" s="18"/>
      <c r="E799" s="18"/>
      <c r="F799" s="18"/>
    </row>
    <row r="800" spans="1:6" ht="12.75" x14ac:dyDescent="0.2">
      <c r="A800" s="18"/>
      <c r="B800" s="18"/>
      <c r="C800" s="18"/>
      <c r="D800" s="18"/>
      <c r="E800" s="18"/>
      <c r="F800" s="18"/>
    </row>
    <row r="801" spans="1:6" ht="12.75" x14ac:dyDescent="0.2">
      <c r="A801" s="18"/>
      <c r="B801" s="18"/>
      <c r="C801" s="18"/>
      <c r="D801" s="18"/>
      <c r="E801" s="18"/>
      <c r="F801" s="18"/>
    </row>
    <row r="802" spans="1:6" ht="12.75" x14ac:dyDescent="0.2">
      <c r="A802" s="18"/>
      <c r="B802" s="18"/>
      <c r="C802" s="18"/>
      <c r="D802" s="18"/>
      <c r="E802" s="18"/>
      <c r="F802" s="18"/>
    </row>
    <row r="803" spans="1:6" ht="12.75" x14ac:dyDescent="0.2">
      <c r="A803" s="18"/>
      <c r="B803" s="18"/>
      <c r="C803" s="18"/>
      <c r="D803" s="18"/>
      <c r="E803" s="18"/>
      <c r="F803" s="18"/>
    </row>
    <row r="804" spans="1:6" ht="12.75" x14ac:dyDescent="0.2">
      <c r="A804" s="18"/>
      <c r="B804" s="18"/>
      <c r="C804" s="18"/>
      <c r="D804" s="18"/>
      <c r="E804" s="18"/>
      <c r="F804" s="18"/>
    </row>
    <row r="805" spans="1:6" ht="12.75" x14ac:dyDescent="0.2">
      <c r="A805" s="18"/>
      <c r="B805" s="18"/>
      <c r="C805" s="18"/>
      <c r="D805" s="18"/>
      <c r="E805" s="18"/>
      <c r="F805" s="18"/>
    </row>
    <row r="806" spans="1:6" ht="12.75" x14ac:dyDescent="0.2">
      <c r="A806" s="18"/>
      <c r="B806" s="18"/>
      <c r="C806" s="18"/>
      <c r="D806" s="18"/>
      <c r="E806" s="18"/>
      <c r="F806" s="18"/>
    </row>
    <row r="807" spans="1:6" ht="12.75" x14ac:dyDescent="0.2">
      <c r="A807" s="18"/>
      <c r="B807" s="18"/>
      <c r="C807" s="18"/>
      <c r="D807" s="18"/>
      <c r="E807" s="18"/>
      <c r="F807" s="18"/>
    </row>
    <row r="808" spans="1:6" ht="12.75" x14ac:dyDescent="0.2">
      <c r="A808" s="18"/>
      <c r="B808" s="18"/>
      <c r="C808" s="18"/>
      <c r="D808" s="18"/>
      <c r="E808" s="18"/>
      <c r="F808" s="18"/>
    </row>
    <row r="809" spans="1:6" ht="12.75" x14ac:dyDescent="0.2">
      <c r="A809" s="18"/>
      <c r="B809" s="18"/>
      <c r="C809" s="18"/>
      <c r="D809" s="18"/>
      <c r="E809" s="18"/>
      <c r="F809" s="18"/>
    </row>
    <row r="810" spans="1:6" ht="12.75" x14ac:dyDescent="0.2">
      <c r="A810" s="18"/>
      <c r="B810" s="18"/>
      <c r="C810" s="18"/>
      <c r="D810" s="18"/>
      <c r="E810" s="18"/>
      <c r="F810" s="18"/>
    </row>
    <row r="811" spans="1:6" ht="12.75" x14ac:dyDescent="0.2">
      <c r="A811" s="18"/>
      <c r="B811" s="18"/>
      <c r="C811" s="18"/>
      <c r="D811" s="18"/>
      <c r="E811" s="18"/>
      <c r="F811" s="18"/>
    </row>
    <row r="812" spans="1:6" ht="12.75" x14ac:dyDescent="0.2">
      <c r="A812" s="18"/>
      <c r="B812" s="18"/>
      <c r="C812" s="18"/>
      <c r="D812" s="18"/>
      <c r="E812" s="18"/>
      <c r="F812" s="18"/>
    </row>
    <row r="813" spans="1:6" ht="12.75" x14ac:dyDescent="0.2">
      <c r="A813" s="18"/>
      <c r="B813" s="18"/>
      <c r="C813" s="18"/>
      <c r="D813" s="18"/>
      <c r="E813" s="18"/>
      <c r="F813" s="18"/>
    </row>
    <row r="814" spans="1:6" ht="12.75" x14ac:dyDescent="0.2">
      <c r="A814" s="18"/>
      <c r="B814" s="18"/>
      <c r="C814" s="18"/>
      <c r="D814" s="18"/>
      <c r="E814" s="18"/>
      <c r="F814" s="18"/>
    </row>
    <row r="815" spans="1:6" ht="12.75" x14ac:dyDescent="0.2">
      <c r="A815" s="18"/>
      <c r="B815" s="18"/>
      <c r="C815" s="18"/>
      <c r="D815" s="18"/>
      <c r="E815" s="18"/>
      <c r="F815" s="18"/>
    </row>
    <row r="816" spans="1:6" ht="12.75" x14ac:dyDescent="0.2">
      <c r="A816" s="18"/>
      <c r="B816" s="18"/>
      <c r="C816" s="18"/>
      <c r="D816" s="18"/>
      <c r="E816" s="18"/>
      <c r="F816" s="18"/>
    </row>
    <row r="817" spans="1:6" ht="12.75" x14ac:dyDescent="0.2">
      <c r="A817" s="18"/>
      <c r="B817" s="18"/>
      <c r="C817" s="18"/>
      <c r="D817" s="18"/>
      <c r="E817" s="18"/>
      <c r="F817" s="18"/>
    </row>
    <row r="818" spans="1:6" ht="12.75" x14ac:dyDescent="0.2">
      <c r="A818" s="18"/>
      <c r="B818" s="18"/>
      <c r="C818" s="18"/>
      <c r="D818" s="18"/>
      <c r="E818" s="18"/>
      <c r="F818" s="18"/>
    </row>
    <row r="819" spans="1:6" ht="12.75" x14ac:dyDescent="0.2">
      <c r="A819" s="18"/>
      <c r="B819" s="18"/>
      <c r="C819" s="18"/>
      <c r="D819" s="18"/>
      <c r="E819" s="18"/>
      <c r="F819" s="18"/>
    </row>
    <row r="820" spans="1:6" ht="12.75" x14ac:dyDescent="0.2">
      <c r="A820" s="18"/>
      <c r="B820" s="18"/>
      <c r="C820" s="18"/>
      <c r="D820" s="18"/>
      <c r="E820" s="18"/>
      <c r="F820" s="18"/>
    </row>
    <row r="821" spans="1:6" ht="12.75" x14ac:dyDescent="0.2">
      <c r="A821" s="18"/>
      <c r="B821" s="18"/>
      <c r="C821" s="18"/>
      <c r="D821" s="18"/>
      <c r="E821" s="18"/>
      <c r="F821" s="18"/>
    </row>
    <row r="822" spans="1:6" ht="12.75" x14ac:dyDescent="0.2">
      <c r="A822" s="18"/>
      <c r="B822" s="18"/>
      <c r="C822" s="18"/>
      <c r="D822" s="18"/>
      <c r="E822" s="18"/>
      <c r="F822" s="18"/>
    </row>
    <row r="823" spans="1:6" ht="12.75" x14ac:dyDescent="0.2">
      <c r="A823" s="18"/>
      <c r="B823" s="18"/>
      <c r="C823" s="18"/>
      <c r="D823" s="18"/>
      <c r="E823" s="18"/>
      <c r="F823" s="18"/>
    </row>
    <row r="824" spans="1:6" ht="12.75" x14ac:dyDescent="0.2">
      <c r="A824" s="18"/>
      <c r="B824" s="18"/>
      <c r="C824" s="18"/>
      <c r="D824" s="18"/>
      <c r="E824" s="18"/>
      <c r="F824" s="18"/>
    </row>
    <row r="825" spans="1:6" ht="12.75" x14ac:dyDescent="0.2">
      <c r="A825" s="18"/>
      <c r="B825" s="18"/>
      <c r="C825" s="18"/>
      <c r="D825" s="18"/>
      <c r="E825" s="18"/>
      <c r="F825" s="18"/>
    </row>
    <row r="826" spans="1:6" ht="12.75" x14ac:dyDescent="0.2">
      <c r="A826" s="18"/>
      <c r="B826" s="18"/>
      <c r="C826" s="18"/>
      <c r="D826" s="18"/>
      <c r="E826" s="18"/>
      <c r="F826" s="18"/>
    </row>
    <row r="827" spans="1:6" ht="12.75" x14ac:dyDescent="0.2">
      <c r="A827" s="18"/>
      <c r="B827" s="18"/>
      <c r="C827" s="18"/>
      <c r="D827" s="18"/>
      <c r="E827" s="18"/>
      <c r="F827" s="18"/>
    </row>
    <row r="828" spans="1:6" ht="12.75" x14ac:dyDescent="0.2">
      <c r="A828" s="18"/>
      <c r="B828" s="18"/>
      <c r="C828" s="18"/>
      <c r="D828" s="18"/>
      <c r="E828" s="18"/>
      <c r="F828" s="18"/>
    </row>
    <row r="829" spans="1:6" ht="12.75" x14ac:dyDescent="0.2">
      <c r="A829" s="18"/>
      <c r="B829" s="18"/>
      <c r="C829" s="18"/>
      <c r="D829" s="18"/>
      <c r="E829" s="18"/>
      <c r="F829" s="18"/>
    </row>
    <row r="830" spans="1:6" ht="12.75" x14ac:dyDescent="0.2">
      <c r="A830" s="18"/>
      <c r="B830" s="18"/>
      <c r="C830" s="18"/>
      <c r="D830" s="18"/>
      <c r="E830" s="18"/>
      <c r="F830" s="18"/>
    </row>
    <row r="831" spans="1:6" ht="12.75" x14ac:dyDescent="0.2">
      <c r="A831" s="18"/>
      <c r="B831" s="18"/>
      <c r="C831" s="18"/>
      <c r="D831" s="18"/>
      <c r="E831" s="18"/>
      <c r="F831" s="18"/>
    </row>
    <row r="832" spans="1:6" ht="12.75" x14ac:dyDescent="0.2">
      <c r="A832" s="18"/>
      <c r="B832" s="18"/>
      <c r="C832" s="18"/>
      <c r="D832" s="18"/>
      <c r="E832" s="18"/>
      <c r="F832" s="18"/>
    </row>
    <row r="833" spans="1:6" ht="12.75" x14ac:dyDescent="0.2">
      <c r="A833" s="18"/>
      <c r="B833" s="18"/>
      <c r="C833" s="18"/>
      <c r="D833" s="18"/>
      <c r="E833" s="18"/>
      <c r="F833" s="18"/>
    </row>
    <row r="834" spans="1:6" ht="12.75" x14ac:dyDescent="0.2">
      <c r="A834" s="18"/>
      <c r="B834" s="18"/>
      <c r="C834" s="18"/>
      <c r="D834" s="18"/>
      <c r="E834" s="18"/>
      <c r="F834" s="18"/>
    </row>
    <row r="835" spans="1:6" ht="12.75" x14ac:dyDescent="0.2">
      <c r="A835" s="18"/>
      <c r="B835" s="18"/>
      <c r="C835" s="18"/>
      <c r="D835" s="18"/>
      <c r="E835" s="18"/>
      <c r="F835" s="18"/>
    </row>
    <row r="836" spans="1:6" ht="12.75" x14ac:dyDescent="0.2">
      <c r="A836" s="18"/>
      <c r="B836" s="18"/>
      <c r="C836" s="18"/>
      <c r="D836" s="18"/>
      <c r="E836" s="18"/>
      <c r="F836" s="18"/>
    </row>
    <row r="837" spans="1:6" ht="12.75" x14ac:dyDescent="0.2">
      <c r="A837" s="18"/>
      <c r="B837" s="18"/>
      <c r="C837" s="18"/>
      <c r="D837" s="18"/>
      <c r="E837" s="18"/>
      <c r="F837" s="18"/>
    </row>
    <row r="838" spans="1:6" ht="12.75" x14ac:dyDescent="0.2">
      <c r="A838" s="18"/>
      <c r="B838" s="18"/>
      <c r="C838" s="18"/>
      <c r="D838" s="18"/>
      <c r="E838" s="18"/>
      <c r="F838" s="18"/>
    </row>
    <row r="839" spans="1:6" ht="12.75" x14ac:dyDescent="0.2">
      <c r="A839" s="18"/>
      <c r="B839" s="18"/>
      <c r="C839" s="18"/>
      <c r="D839" s="18"/>
      <c r="E839" s="18"/>
      <c r="F839" s="18"/>
    </row>
    <row r="840" spans="1:6" ht="12.75" x14ac:dyDescent="0.2">
      <c r="A840" s="18"/>
      <c r="B840" s="18"/>
      <c r="C840" s="18"/>
      <c r="D840" s="18"/>
      <c r="E840" s="18"/>
      <c r="F840" s="18"/>
    </row>
    <row r="841" spans="1:6" ht="12.75" x14ac:dyDescent="0.2">
      <c r="A841" s="18"/>
      <c r="B841" s="18"/>
      <c r="C841" s="18"/>
      <c r="D841" s="18"/>
      <c r="E841" s="18"/>
      <c r="F841" s="18"/>
    </row>
    <row r="842" spans="1:6" ht="12.75" x14ac:dyDescent="0.2">
      <c r="A842" s="18"/>
      <c r="B842" s="18"/>
      <c r="C842" s="18"/>
      <c r="D842" s="18"/>
      <c r="E842" s="18"/>
      <c r="F842" s="18"/>
    </row>
    <row r="843" spans="1:6" ht="12.75" x14ac:dyDescent="0.2">
      <c r="A843" s="18"/>
      <c r="B843" s="18"/>
      <c r="C843" s="18"/>
      <c r="D843" s="18"/>
      <c r="E843" s="18"/>
      <c r="F843" s="18"/>
    </row>
    <row r="844" spans="1:6" ht="12.75" x14ac:dyDescent="0.2">
      <c r="A844" s="18"/>
      <c r="B844" s="18"/>
      <c r="C844" s="18"/>
      <c r="D844" s="18"/>
      <c r="E844" s="18"/>
      <c r="F844" s="18"/>
    </row>
    <row r="845" spans="1:6" ht="12.75" x14ac:dyDescent="0.2">
      <c r="A845" s="18"/>
      <c r="B845" s="18"/>
      <c r="C845" s="18"/>
      <c r="D845" s="18"/>
      <c r="E845" s="18"/>
      <c r="F845" s="18"/>
    </row>
    <row r="846" spans="1:6" ht="12.75" x14ac:dyDescent="0.2">
      <c r="A846" s="18"/>
      <c r="B846" s="18"/>
      <c r="C846" s="18"/>
      <c r="D846" s="18"/>
      <c r="E846" s="18"/>
      <c r="F846" s="18"/>
    </row>
    <row r="847" spans="1:6" ht="12.75" x14ac:dyDescent="0.2">
      <c r="A847" s="18"/>
      <c r="B847" s="18"/>
      <c r="C847" s="18"/>
      <c r="D847" s="18"/>
      <c r="E847" s="18"/>
      <c r="F847" s="18"/>
    </row>
    <row r="848" spans="1:6" ht="12.75" x14ac:dyDescent="0.2">
      <c r="A848" s="18"/>
      <c r="B848" s="18"/>
      <c r="C848" s="18"/>
      <c r="D848" s="18"/>
      <c r="E848" s="18"/>
      <c r="F848" s="18"/>
    </row>
    <row r="849" spans="1:6" ht="12.75" x14ac:dyDescent="0.2">
      <c r="A849" s="18"/>
      <c r="B849" s="18"/>
      <c r="C849" s="18"/>
      <c r="D849" s="18"/>
      <c r="E849" s="18"/>
      <c r="F849" s="18"/>
    </row>
    <row r="850" spans="1:6" ht="12.75" x14ac:dyDescent="0.2">
      <c r="A850" s="18"/>
      <c r="B850" s="18"/>
      <c r="C850" s="18"/>
      <c r="D850" s="18"/>
      <c r="E850" s="18"/>
      <c r="F850" s="18"/>
    </row>
    <row r="851" spans="1:6" ht="12.75" x14ac:dyDescent="0.2">
      <c r="A851" s="18"/>
      <c r="B851" s="18"/>
      <c r="C851" s="18"/>
      <c r="D851" s="18"/>
      <c r="E851" s="18"/>
      <c r="F851" s="18"/>
    </row>
    <row r="852" spans="1:6" ht="12.75" x14ac:dyDescent="0.2">
      <c r="A852" s="18"/>
      <c r="B852" s="18"/>
      <c r="C852" s="18"/>
      <c r="D852" s="18"/>
      <c r="E852" s="18"/>
      <c r="F852" s="18"/>
    </row>
    <row r="853" spans="1:6" ht="12.75" x14ac:dyDescent="0.2">
      <c r="A853" s="18"/>
      <c r="B853" s="18"/>
      <c r="C853" s="18"/>
      <c r="D853" s="18"/>
      <c r="E853" s="18"/>
      <c r="F853" s="18"/>
    </row>
    <row r="854" spans="1:6" ht="12.75" x14ac:dyDescent="0.2">
      <c r="A854" s="18"/>
      <c r="B854" s="18"/>
      <c r="C854" s="18"/>
      <c r="D854" s="18"/>
      <c r="E854" s="18"/>
      <c r="F854" s="18"/>
    </row>
    <row r="855" spans="1:6" ht="12.75" x14ac:dyDescent="0.2">
      <c r="A855" s="18"/>
      <c r="B855" s="18"/>
      <c r="C855" s="18"/>
      <c r="D855" s="18"/>
      <c r="E855" s="18"/>
      <c r="F855" s="18"/>
    </row>
    <row r="856" spans="1:6" ht="12.75" x14ac:dyDescent="0.2">
      <c r="A856" s="18"/>
      <c r="B856" s="18"/>
      <c r="C856" s="18"/>
      <c r="D856" s="18"/>
      <c r="E856" s="18"/>
      <c r="F856" s="18"/>
    </row>
    <row r="857" spans="1:6" ht="12.75" x14ac:dyDescent="0.2">
      <c r="A857" s="18"/>
      <c r="B857" s="18"/>
      <c r="C857" s="18"/>
      <c r="D857" s="18"/>
      <c r="E857" s="18"/>
      <c r="F857" s="18"/>
    </row>
    <row r="858" spans="1:6" ht="12.75" x14ac:dyDescent="0.2">
      <c r="A858" s="18"/>
      <c r="B858" s="18"/>
      <c r="C858" s="18"/>
      <c r="D858" s="18"/>
      <c r="E858" s="18"/>
      <c r="F858" s="18"/>
    </row>
    <row r="859" spans="1:6" ht="12.75" x14ac:dyDescent="0.2">
      <c r="A859" s="18"/>
      <c r="B859" s="18"/>
      <c r="C859" s="18"/>
      <c r="D859" s="18"/>
      <c r="E859" s="18"/>
      <c r="F859" s="18"/>
    </row>
    <row r="860" spans="1:6" ht="12.75" x14ac:dyDescent="0.2">
      <c r="A860" s="18"/>
      <c r="B860" s="18"/>
      <c r="C860" s="18"/>
      <c r="D860" s="18"/>
      <c r="E860" s="18"/>
      <c r="F860" s="18"/>
    </row>
    <row r="861" spans="1:6" ht="12.75" x14ac:dyDescent="0.2">
      <c r="A861" s="18"/>
      <c r="B861" s="18"/>
      <c r="C861" s="18"/>
      <c r="D861" s="18"/>
      <c r="E861" s="18"/>
      <c r="F861" s="18"/>
    </row>
    <row r="862" spans="1:6" ht="12.75" x14ac:dyDescent="0.2">
      <c r="A862" s="18"/>
      <c r="B862" s="18"/>
      <c r="C862" s="18"/>
      <c r="D862" s="18"/>
      <c r="E862" s="18"/>
      <c r="F862" s="18"/>
    </row>
    <row r="863" spans="1:6" ht="12.75" x14ac:dyDescent="0.2">
      <c r="A863" s="18"/>
      <c r="B863" s="18"/>
      <c r="C863" s="18"/>
      <c r="D863" s="18"/>
      <c r="E863" s="18"/>
      <c r="F863" s="18"/>
    </row>
    <row r="864" spans="1:6" ht="12.75" x14ac:dyDescent="0.2">
      <c r="A864" s="18"/>
      <c r="B864" s="18"/>
      <c r="C864" s="18"/>
      <c r="D864" s="18"/>
      <c r="E864" s="18"/>
      <c r="F864" s="18"/>
    </row>
    <row r="865" spans="1:6" ht="12.75" x14ac:dyDescent="0.2">
      <c r="A865" s="18"/>
      <c r="B865" s="18"/>
      <c r="C865" s="18"/>
      <c r="D865" s="18"/>
      <c r="E865" s="18"/>
      <c r="F865" s="18"/>
    </row>
    <row r="866" spans="1:6" ht="12.75" x14ac:dyDescent="0.2">
      <c r="A866" s="18"/>
      <c r="B866" s="18"/>
      <c r="C866" s="18"/>
      <c r="D866" s="18"/>
      <c r="E866" s="18"/>
      <c r="F866" s="18"/>
    </row>
    <row r="867" spans="1:6" ht="12.75" x14ac:dyDescent="0.2">
      <c r="A867" s="18"/>
      <c r="B867" s="18"/>
      <c r="C867" s="18"/>
      <c r="D867" s="18"/>
      <c r="E867" s="18"/>
      <c r="F867" s="18"/>
    </row>
    <row r="868" spans="1:6" ht="12.75" x14ac:dyDescent="0.2">
      <c r="A868" s="18"/>
      <c r="B868" s="18"/>
      <c r="C868" s="18"/>
      <c r="D868" s="18"/>
      <c r="E868" s="18"/>
      <c r="F868" s="18"/>
    </row>
    <row r="869" spans="1:6" ht="12.75" x14ac:dyDescent="0.2">
      <c r="A869" s="18"/>
      <c r="B869" s="18"/>
      <c r="C869" s="18"/>
      <c r="D869" s="18"/>
      <c r="E869" s="18"/>
      <c r="F869" s="18"/>
    </row>
    <row r="870" spans="1:6" ht="12.75" x14ac:dyDescent="0.2">
      <c r="A870" s="18"/>
      <c r="B870" s="18"/>
      <c r="C870" s="18"/>
      <c r="D870" s="18"/>
      <c r="E870" s="18"/>
      <c r="F870" s="18"/>
    </row>
    <row r="871" spans="1:6" ht="12.75" x14ac:dyDescent="0.2">
      <c r="A871" s="18"/>
      <c r="B871" s="18"/>
      <c r="C871" s="18"/>
      <c r="D871" s="18"/>
      <c r="E871" s="18"/>
      <c r="F871" s="18"/>
    </row>
    <row r="872" spans="1:6" ht="12.75" x14ac:dyDescent="0.2">
      <c r="A872" s="18"/>
      <c r="B872" s="18"/>
      <c r="C872" s="18"/>
      <c r="D872" s="18"/>
      <c r="E872" s="18"/>
      <c r="F872" s="18"/>
    </row>
    <row r="873" spans="1:6" ht="12.75" x14ac:dyDescent="0.2">
      <c r="A873" s="18"/>
      <c r="B873" s="18"/>
      <c r="C873" s="18"/>
      <c r="D873" s="18"/>
      <c r="E873" s="18"/>
      <c r="F873" s="18"/>
    </row>
    <row r="874" spans="1:6" ht="12.75" x14ac:dyDescent="0.2">
      <c r="A874" s="18"/>
      <c r="B874" s="18"/>
      <c r="C874" s="18"/>
      <c r="D874" s="18"/>
      <c r="E874" s="18"/>
      <c r="F874" s="18"/>
    </row>
    <row r="875" spans="1:6" ht="12.75" x14ac:dyDescent="0.2">
      <c r="A875" s="18"/>
      <c r="B875" s="18"/>
      <c r="C875" s="18"/>
      <c r="D875" s="18"/>
      <c r="E875" s="18"/>
      <c r="F875" s="18"/>
    </row>
    <row r="876" spans="1:6" ht="12.75" x14ac:dyDescent="0.2">
      <c r="A876" s="18"/>
      <c r="B876" s="18"/>
      <c r="C876" s="18"/>
      <c r="D876" s="18"/>
      <c r="E876" s="18"/>
      <c r="F876" s="18"/>
    </row>
    <row r="877" spans="1:6" ht="12.75" x14ac:dyDescent="0.2">
      <c r="A877" s="18"/>
      <c r="B877" s="18"/>
      <c r="C877" s="18"/>
      <c r="D877" s="18"/>
      <c r="E877" s="18"/>
      <c r="F877" s="18"/>
    </row>
    <row r="878" spans="1:6" ht="12.75" x14ac:dyDescent="0.2">
      <c r="A878" s="18"/>
      <c r="B878" s="18"/>
      <c r="C878" s="18"/>
      <c r="D878" s="18"/>
      <c r="E878" s="18"/>
      <c r="F878" s="18"/>
    </row>
    <row r="879" spans="1:6" ht="12.75" x14ac:dyDescent="0.2">
      <c r="A879" s="18"/>
      <c r="B879" s="18"/>
      <c r="C879" s="18"/>
      <c r="D879" s="18"/>
      <c r="E879" s="18"/>
      <c r="F879" s="18"/>
    </row>
    <row r="880" spans="1:6" ht="12.75" x14ac:dyDescent="0.2">
      <c r="A880" s="18"/>
      <c r="B880" s="18"/>
      <c r="C880" s="18"/>
      <c r="D880" s="18"/>
      <c r="E880" s="18"/>
      <c r="F880" s="18"/>
    </row>
    <row r="881" spans="1:6" ht="12.75" x14ac:dyDescent="0.2">
      <c r="A881" s="18"/>
      <c r="B881" s="18"/>
      <c r="C881" s="18"/>
      <c r="D881" s="18"/>
      <c r="E881" s="18"/>
      <c r="F881" s="18"/>
    </row>
    <row r="882" spans="1:6" ht="12.75" x14ac:dyDescent="0.2">
      <c r="A882" s="18"/>
      <c r="B882" s="18"/>
      <c r="C882" s="18"/>
      <c r="D882" s="18"/>
      <c r="E882" s="18"/>
      <c r="F882" s="18"/>
    </row>
    <row r="883" spans="1:6" ht="12.75" x14ac:dyDescent="0.2">
      <c r="A883" s="18"/>
      <c r="B883" s="18"/>
      <c r="C883" s="18"/>
      <c r="D883" s="18"/>
      <c r="E883" s="18"/>
      <c r="F883" s="18"/>
    </row>
    <row r="884" spans="1:6" ht="12.75" x14ac:dyDescent="0.2">
      <c r="A884" s="18"/>
      <c r="B884" s="18"/>
      <c r="C884" s="18"/>
      <c r="D884" s="18"/>
      <c r="E884" s="18"/>
      <c r="F884" s="18"/>
    </row>
    <row r="885" spans="1:6" ht="12.75" x14ac:dyDescent="0.2">
      <c r="A885" s="18"/>
      <c r="B885" s="18"/>
      <c r="C885" s="18"/>
      <c r="D885" s="18"/>
      <c r="E885" s="18"/>
      <c r="F885" s="18"/>
    </row>
    <row r="886" spans="1:6" ht="12.75" x14ac:dyDescent="0.2">
      <c r="A886" s="18"/>
      <c r="B886" s="18"/>
      <c r="C886" s="18"/>
      <c r="D886" s="18"/>
      <c r="E886" s="18"/>
      <c r="F886" s="18"/>
    </row>
    <row r="887" spans="1:6" ht="12.75" x14ac:dyDescent="0.2">
      <c r="A887" s="18"/>
      <c r="B887" s="18"/>
      <c r="C887" s="18"/>
      <c r="D887" s="18"/>
      <c r="E887" s="18"/>
      <c r="F887" s="18"/>
    </row>
    <row r="888" spans="1:6" ht="12.75" x14ac:dyDescent="0.2">
      <c r="A888" s="18"/>
      <c r="B888" s="18"/>
      <c r="C888" s="18"/>
      <c r="D888" s="18"/>
      <c r="E888" s="18"/>
      <c r="F888" s="18"/>
    </row>
    <row r="889" spans="1:6" ht="12.75" x14ac:dyDescent="0.2">
      <c r="A889" s="18"/>
      <c r="B889" s="18"/>
      <c r="C889" s="18"/>
      <c r="D889" s="18"/>
      <c r="E889" s="18"/>
      <c r="F889" s="18"/>
    </row>
    <row r="890" spans="1:6" ht="12.75" x14ac:dyDescent="0.2">
      <c r="A890" s="18"/>
      <c r="B890" s="18"/>
      <c r="C890" s="18"/>
      <c r="D890" s="18"/>
      <c r="E890" s="18"/>
      <c r="F890" s="18"/>
    </row>
    <row r="891" spans="1:6" ht="12.75" x14ac:dyDescent="0.2">
      <c r="A891" s="18"/>
      <c r="B891" s="18"/>
      <c r="C891" s="18"/>
      <c r="D891" s="18"/>
      <c r="E891" s="18"/>
      <c r="F891" s="18"/>
    </row>
    <row r="892" spans="1:6" ht="12.75" x14ac:dyDescent="0.2">
      <c r="A892" s="18"/>
      <c r="B892" s="18"/>
      <c r="C892" s="18"/>
      <c r="D892" s="18"/>
      <c r="E892" s="18"/>
      <c r="F892" s="18"/>
    </row>
    <row r="893" spans="1:6" ht="12.75" x14ac:dyDescent="0.2">
      <c r="A893" s="18"/>
      <c r="B893" s="18"/>
      <c r="C893" s="18"/>
      <c r="D893" s="18"/>
      <c r="E893" s="18"/>
      <c r="F893" s="18"/>
    </row>
    <row r="894" spans="1:6" ht="12.75" x14ac:dyDescent="0.2">
      <c r="A894" s="18"/>
      <c r="B894" s="18"/>
      <c r="C894" s="18"/>
      <c r="D894" s="18"/>
      <c r="E894" s="18"/>
      <c r="F894" s="18"/>
    </row>
    <row r="895" spans="1:6" ht="12.75" x14ac:dyDescent="0.2">
      <c r="A895" s="18"/>
      <c r="B895" s="18"/>
      <c r="C895" s="18"/>
      <c r="D895" s="18"/>
      <c r="E895" s="18"/>
      <c r="F895" s="18"/>
    </row>
    <row r="896" spans="1:6" ht="12.75" x14ac:dyDescent="0.2">
      <c r="A896" s="18"/>
      <c r="B896" s="18"/>
      <c r="C896" s="18"/>
      <c r="D896" s="18"/>
      <c r="E896" s="18"/>
      <c r="F896" s="18"/>
    </row>
    <row r="897" spans="1:6" ht="12.75" x14ac:dyDescent="0.2">
      <c r="A897" s="18"/>
      <c r="B897" s="18"/>
      <c r="C897" s="18"/>
      <c r="D897" s="18"/>
      <c r="E897" s="18"/>
      <c r="F897" s="18"/>
    </row>
    <row r="898" spans="1:6" ht="12.75" x14ac:dyDescent="0.2">
      <c r="A898" s="18"/>
      <c r="B898" s="18"/>
      <c r="C898" s="18"/>
      <c r="D898" s="18"/>
      <c r="E898" s="18"/>
      <c r="F898" s="18"/>
    </row>
    <row r="899" spans="1:6" ht="12.75" x14ac:dyDescent="0.2">
      <c r="A899" s="18"/>
      <c r="B899" s="18"/>
      <c r="C899" s="18"/>
      <c r="D899" s="18"/>
      <c r="E899" s="18"/>
      <c r="F899" s="18"/>
    </row>
    <row r="900" spans="1:6" ht="12.75" x14ac:dyDescent="0.2">
      <c r="A900" s="18"/>
      <c r="B900" s="18"/>
      <c r="C900" s="18"/>
      <c r="D900" s="18"/>
      <c r="E900" s="18"/>
      <c r="F900" s="18"/>
    </row>
    <row r="901" spans="1:6" ht="12.75" x14ac:dyDescent="0.2">
      <c r="A901" s="18"/>
      <c r="B901" s="18"/>
      <c r="C901" s="18"/>
      <c r="D901" s="18"/>
      <c r="E901" s="18"/>
      <c r="F901" s="18"/>
    </row>
    <row r="902" spans="1:6" ht="12.75" x14ac:dyDescent="0.2">
      <c r="A902" s="18"/>
      <c r="B902" s="18"/>
      <c r="C902" s="18"/>
      <c r="D902" s="18"/>
      <c r="E902" s="18"/>
      <c r="F902" s="18"/>
    </row>
    <row r="903" spans="1:6" ht="12.75" x14ac:dyDescent="0.2">
      <c r="A903" s="18"/>
      <c r="B903" s="18"/>
      <c r="C903" s="18"/>
      <c r="D903" s="18"/>
      <c r="E903" s="18"/>
      <c r="F903" s="18"/>
    </row>
    <row r="904" spans="1:6" ht="12.75" x14ac:dyDescent="0.2">
      <c r="A904" s="18"/>
      <c r="B904" s="18"/>
      <c r="C904" s="18"/>
      <c r="D904" s="18"/>
      <c r="E904" s="18"/>
      <c r="F904" s="18"/>
    </row>
    <row r="905" spans="1:6" ht="12.75" x14ac:dyDescent="0.2">
      <c r="A905" s="18"/>
      <c r="B905" s="18"/>
      <c r="C905" s="18"/>
      <c r="D905" s="18"/>
      <c r="E905" s="18"/>
      <c r="F905" s="18"/>
    </row>
    <row r="906" spans="1:6" ht="12.75" x14ac:dyDescent="0.2">
      <c r="A906" s="18"/>
      <c r="B906" s="18"/>
      <c r="C906" s="18"/>
      <c r="D906" s="18"/>
      <c r="E906" s="18"/>
      <c r="F906" s="18"/>
    </row>
    <row r="907" spans="1:6" ht="12.75" x14ac:dyDescent="0.2">
      <c r="A907" s="18"/>
      <c r="B907" s="18"/>
      <c r="C907" s="18"/>
      <c r="D907" s="18"/>
      <c r="E907" s="18"/>
      <c r="F907" s="18"/>
    </row>
    <row r="908" spans="1:6" ht="12.75" x14ac:dyDescent="0.2">
      <c r="A908" s="18"/>
      <c r="B908" s="18"/>
      <c r="C908" s="18"/>
      <c r="D908" s="18"/>
      <c r="E908" s="18"/>
      <c r="F908" s="18"/>
    </row>
    <row r="909" spans="1:6" ht="12.75" x14ac:dyDescent="0.2">
      <c r="A909" s="18"/>
      <c r="B909" s="18"/>
      <c r="C909" s="18"/>
      <c r="D909" s="18"/>
      <c r="E909" s="18"/>
      <c r="F909" s="18"/>
    </row>
    <row r="910" spans="1:6" ht="12.75" x14ac:dyDescent="0.2">
      <c r="A910" s="18"/>
      <c r="B910" s="18"/>
      <c r="C910" s="18"/>
      <c r="D910" s="18"/>
      <c r="E910" s="18"/>
      <c r="F910" s="18"/>
    </row>
    <row r="911" spans="1:6" ht="12.75" x14ac:dyDescent="0.2">
      <c r="A911" s="18"/>
      <c r="B911" s="18"/>
      <c r="C911" s="18"/>
      <c r="D911" s="18"/>
      <c r="E911" s="18"/>
      <c r="F911" s="18"/>
    </row>
    <row r="912" spans="1:6" ht="12.75" x14ac:dyDescent="0.2">
      <c r="A912" s="18"/>
      <c r="B912" s="18"/>
      <c r="C912" s="18"/>
      <c r="D912" s="18"/>
      <c r="E912" s="18"/>
      <c r="F912" s="18"/>
    </row>
    <row r="913" spans="1:6" ht="12.75" x14ac:dyDescent="0.2">
      <c r="A913" s="18"/>
      <c r="B913" s="18"/>
      <c r="C913" s="18"/>
      <c r="D913" s="18"/>
      <c r="E913" s="18"/>
      <c r="F913" s="18"/>
    </row>
    <row r="914" spans="1:6" ht="12.75" x14ac:dyDescent="0.2">
      <c r="A914" s="18"/>
      <c r="B914" s="18"/>
      <c r="C914" s="18"/>
      <c r="D914" s="18"/>
      <c r="E914" s="18"/>
      <c r="F914" s="18"/>
    </row>
    <row r="915" spans="1:6" ht="12.75" x14ac:dyDescent="0.2">
      <c r="A915" s="18"/>
      <c r="B915" s="18"/>
      <c r="C915" s="18"/>
      <c r="D915" s="18"/>
      <c r="E915" s="18"/>
      <c r="F915" s="18"/>
    </row>
    <row r="916" spans="1:6" ht="12.75" x14ac:dyDescent="0.2">
      <c r="A916" s="18"/>
      <c r="B916" s="18"/>
      <c r="C916" s="18"/>
      <c r="D916" s="18"/>
      <c r="E916" s="18"/>
      <c r="F916" s="18"/>
    </row>
    <row r="917" spans="1:6" ht="12.75" x14ac:dyDescent="0.2">
      <c r="A917" s="18"/>
      <c r="B917" s="18"/>
      <c r="C917" s="18"/>
      <c r="D917" s="18"/>
      <c r="E917" s="18"/>
      <c r="F917" s="18"/>
    </row>
    <row r="918" spans="1:6" ht="12.75" x14ac:dyDescent="0.2">
      <c r="A918" s="18"/>
      <c r="B918" s="18"/>
      <c r="C918" s="18"/>
      <c r="D918" s="18"/>
      <c r="E918" s="18"/>
      <c r="F918" s="18"/>
    </row>
    <row r="919" spans="1:6" ht="12.75" x14ac:dyDescent="0.2">
      <c r="A919" s="18"/>
      <c r="B919" s="18"/>
      <c r="C919" s="18"/>
      <c r="D919" s="18"/>
      <c r="E919" s="18"/>
      <c r="F919" s="18"/>
    </row>
    <row r="920" spans="1:6" ht="12.75" x14ac:dyDescent="0.2">
      <c r="A920" s="18"/>
      <c r="B920" s="18"/>
      <c r="C920" s="18"/>
      <c r="D920" s="18"/>
      <c r="E920" s="18"/>
      <c r="F920" s="18"/>
    </row>
    <row r="921" spans="1:6" ht="12.75" x14ac:dyDescent="0.2">
      <c r="A921" s="18"/>
      <c r="B921" s="18"/>
      <c r="C921" s="18"/>
      <c r="D921" s="18"/>
      <c r="E921" s="18"/>
      <c r="F921" s="18"/>
    </row>
    <row r="922" spans="1:6" ht="12.75" x14ac:dyDescent="0.2">
      <c r="A922" s="18"/>
      <c r="B922" s="18"/>
      <c r="C922" s="18"/>
      <c r="D922" s="18"/>
      <c r="E922" s="18"/>
      <c r="F922" s="18"/>
    </row>
    <row r="923" spans="1:6" ht="12.75" x14ac:dyDescent="0.2">
      <c r="A923" s="18"/>
      <c r="B923" s="18"/>
      <c r="C923" s="18"/>
      <c r="D923" s="18"/>
      <c r="E923" s="18"/>
      <c r="F923" s="18"/>
    </row>
    <row r="924" spans="1:6" ht="12.75" x14ac:dyDescent="0.2">
      <c r="A924" s="18"/>
      <c r="B924" s="18"/>
      <c r="C924" s="18"/>
      <c r="D924" s="18"/>
      <c r="E924" s="18"/>
      <c r="F924" s="18"/>
    </row>
    <row r="925" spans="1:6" ht="12.75" x14ac:dyDescent="0.2">
      <c r="A925" s="18"/>
      <c r="B925" s="18"/>
      <c r="C925" s="18"/>
      <c r="D925" s="18"/>
      <c r="E925" s="18"/>
      <c r="F925" s="18"/>
    </row>
    <row r="926" spans="1:6" ht="12.75" x14ac:dyDescent="0.2">
      <c r="A926" s="18"/>
      <c r="B926" s="18"/>
      <c r="C926" s="18"/>
      <c r="D926" s="18"/>
      <c r="E926" s="18"/>
      <c r="F926" s="18"/>
    </row>
    <row r="927" spans="1:6" ht="12.75" x14ac:dyDescent="0.2">
      <c r="A927" s="18"/>
      <c r="B927" s="18"/>
      <c r="C927" s="18"/>
      <c r="D927" s="18"/>
      <c r="E927" s="18"/>
      <c r="F927" s="18"/>
    </row>
    <row r="928" spans="1:6" ht="12.75" x14ac:dyDescent="0.2">
      <c r="A928" s="18"/>
      <c r="B928" s="18"/>
      <c r="C928" s="18"/>
      <c r="D928" s="18"/>
      <c r="E928" s="18"/>
      <c r="F928" s="18"/>
    </row>
    <row r="929" spans="1:6" ht="12.75" x14ac:dyDescent="0.2">
      <c r="A929" s="18"/>
      <c r="B929" s="18"/>
      <c r="C929" s="18"/>
      <c r="D929" s="18"/>
      <c r="E929" s="18"/>
      <c r="F929" s="18"/>
    </row>
    <row r="930" spans="1:6" ht="12.75" x14ac:dyDescent="0.2">
      <c r="A930" s="18"/>
      <c r="B930" s="18"/>
      <c r="C930" s="18"/>
      <c r="D930" s="18"/>
      <c r="E930" s="18"/>
      <c r="F930" s="18"/>
    </row>
    <row r="931" spans="1:6" ht="12.75" x14ac:dyDescent="0.2">
      <c r="A931" s="18"/>
      <c r="B931" s="18"/>
      <c r="C931" s="18"/>
      <c r="D931" s="18"/>
      <c r="E931" s="18"/>
      <c r="F931" s="18"/>
    </row>
    <row r="932" spans="1:6" ht="12.75" x14ac:dyDescent="0.2">
      <c r="A932" s="18"/>
      <c r="B932" s="18"/>
      <c r="C932" s="18"/>
      <c r="D932" s="18"/>
      <c r="E932" s="18"/>
      <c r="F932" s="18"/>
    </row>
    <row r="933" spans="1:6" ht="12.75" x14ac:dyDescent="0.2">
      <c r="A933" s="18"/>
      <c r="B933" s="18"/>
      <c r="C933" s="18"/>
      <c r="D933" s="18"/>
      <c r="E933" s="18"/>
      <c r="F933" s="18"/>
    </row>
    <row r="934" spans="1:6" ht="12.75" x14ac:dyDescent="0.2">
      <c r="A934" s="18"/>
      <c r="B934" s="18"/>
      <c r="C934" s="18"/>
      <c r="D934" s="18"/>
      <c r="E934" s="18"/>
      <c r="F934" s="18"/>
    </row>
    <row r="935" spans="1:6" ht="12.75" x14ac:dyDescent="0.2">
      <c r="A935" s="18"/>
      <c r="B935" s="18"/>
      <c r="C935" s="18"/>
      <c r="D935" s="18"/>
      <c r="E935" s="18"/>
      <c r="F935" s="18"/>
    </row>
    <row r="936" spans="1:6" ht="12.75" x14ac:dyDescent="0.2">
      <c r="A936" s="18"/>
      <c r="B936" s="18"/>
      <c r="C936" s="18"/>
      <c r="D936" s="18"/>
      <c r="E936" s="18"/>
      <c r="F936" s="18"/>
    </row>
    <row r="937" spans="1:6" ht="12.75" x14ac:dyDescent="0.2">
      <c r="A937" s="18"/>
      <c r="B937" s="18"/>
      <c r="C937" s="18"/>
      <c r="D937" s="18"/>
      <c r="E937" s="18"/>
      <c r="F937" s="18"/>
    </row>
    <row r="938" spans="1:6" ht="12.75" x14ac:dyDescent="0.2">
      <c r="A938" s="18"/>
      <c r="B938" s="18"/>
      <c r="C938" s="18"/>
      <c r="D938" s="18"/>
      <c r="E938" s="18"/>
      <c r="F938" s="18"/>
    </row>
    <row r="939" spans="1:6" ht="12.75" x14ac:dyDescent="0.2">
      <c r="A939" s="18"/>
      <c r="B939" s="18"/>
      <c r="C939" s="18"/>
      <c r="D939" s="18"/>
      <c r="E939" s="18"/>
      <c r="F939" s="18"/>
    </row>
    <row r="940" spans="1:6" ht="12.75" x14ac:dyDescent="0.2">
      <c r="A940" s="18"/>
      <c r="B940" s="18"/>
      <c r="C940" s="18"/>
      <c r="D940" s="18"/>
      <c r="E940" s="18"/>
      <c r="F940" s="18"/>
    </row>
    <row r="941" spans="1:6" ht="12.75" x14ac:dyDescent="0.2">
      <c r="A941" s="18"/>
      <c r="B941" s="18"/>
      <c r="C941" s="18"/>
      <c r="D941" s="18"/>
      <c r="E941" s="18"/>
      <c r="F941" s="18"/>
    </row>
    <row r="942" spans="1:6" ht="12.75" x14ac:dyDescent="0.2">
      <c r="A942" s="18"/>
      <c r="B942" s="18"/>
      <c r="C942" s="18"/>
      <c r="D942" s="18"/>
      <c r="E942" s="18"/>
      <c r="F942" s="18"/>
    </row>
    <row r="943" spans="1:6" ht="12.75" x14ac:dyDescent="0.2">
      <c r="A943" s="18"/>
      <c r="B943" s="18"/>
      <c r="C943" s="18"/>
      <c r="D943" s="18"/>
      <c r="E943" s="18"/>
      <c r="F943" s="18"/>
    </row>
    <row r="944" spans="1:6" ht="12.75" x14ac:dyDescent="0.2">
      <c r="A944" s="18"/>
      <c r="B944" s="18"/>
      <c r="C944" s="18"/>
      <c r="D944" s="18"/>
      <c r="E944" s="18"/>
      <c r="F944" s="18"/>
    </row>
    <row r="945" spans="1:6" ht="12.75" x14ac:dyDescent="0.2">
      <c r="A945" s="18"/>
      <c r="B945" s="18"/>
      <c r="C945" s="18"/>
      <c r="D945" s="18"/>
      <c r="E945" s="18"/>
      <c r="F945" s="18"/>
    </row>
    <row r="946" spans="1:6" ht="12.75" x14ac:dyDescent="0.2">
      <c r="A946" s="18"/>
      <c r="B946" s="18"/>
      <c r="C946" s="18"/>
      <c r="D946" s="18"/>
      <c r="E946" s="18"/>
      <c r="F946" s="18"/>
    </row>
    <row r="947" spans="1:6" ht="12.75" x14ac:dyDescent="0.2">
      <c r="A947" s="18"/>
      <c r="B947" s="18"/>
      <c r="C947" s="18"/>
      <c r="D947" s="18"/>
      <c r="E947" s="18"/>
      <c r="F947" s="18"/>
    </row>
    <row r="948" spans="1:6" ht="12.75" x14ac:dyDescent="0.2">
      <c r="A948" s="18"/>
      <c r="B948" s="18"/>
      <c r="C948" s="18"/>
      <c r="D948" s="18"/>
      <c r="E948" s="18"/>
      <c r="F948" s="18"/>
    </row>
    <row r="949" spans="1:6" ht="12.75" x14ac:dyDescent="0.2">
      <c r="A949" s="18"/>
      <c r="B949" s="18"/>
      <c r="C949" s="18"/>
      <c r="D949" s="18"/>
      <c r="E949" s="18"/>
      <c r="F949" s="18"/>
    </row>
    <row r="950" spans="1:6" ht="12.75" x14ac:dyDescent="0.2">
      <c r="A950" s="18"/>
      <c r="B950" s="18"/>
      <c r="C950" s="18"/>
      <c r="D950" s="18"/>
      <c r="E950" s="18"/>
      <c r="F950" s="18"/>
    </row>
    <row r="951" spans="1:6" ht="12.75" x14ac:dyDescent="0.2">
      <c r="A951" s="18"/>
      <c r="B951" s="18"/>
      <c r="C951" s="18"/>
      <c r="D951" s="18"/>
      <c r="E951" s="18"/>
      <c r="F951" s="18"/>
    </row>
    <row r="952" spans="1:6" ht="12.75" x14ac:dyDescent="0.2">
      <c r="A952" s="18"/>
      <c r="B952" s="18"/>
      <c r="C952" s="18"/>
      <c r="D952" s="18"/>
      <c r="E952" s="18"/>
      <c r="F952" s="18"/>
    </row>
    <row r="953" spans="1:6" ht="12.75" x14ac:dyDescent="0.2">
      <c r="A953" s="18"/>
      <c r="B953" s="18"/>
      <c r="C953" s="18"/>
      <c r="D953" s="18"/>
      <c r="E953" s="18"/>
      <c r="F953" s="18"/>
    </row>
    <row r="954" spans="1:6" ht="12.75" x14ac:dyDescent="0.2">
      <c r="A954" s="18"/>
      <c r="B954" s="18"/>
      <c r="C954" s="18"/>
      <c r="D954" s="18"/>
      <c r="E954" s="18"/>
      <c r="F954" s="18"/>
    </row>
    <row r="955" spans="1:6" ht="12.75" x14ac:dyDescent="0.2">
      <c r="A955" s="18"/>
      <c r="B955" s="18"/>
      <c r="C955" s="18"/>
      <c r="D955" s="18"/>
      <c r="E955" s="18"/>
      <c r="F955" s="18"/>
    </row>
    <row r="956" spans="1:6" ht="12.75" x14ac:dyDescent="0.2">
      <c r="A956" s="18"/>
      <c r="B956" s="18"/>
      <c r="C956" s="18"/>
      <c r="D956" s="18"/>
      <c r="E956" s="18"/>
      <c r="F956" s="18"/>
    </row>
    <row r="957" spans="1:6" ht="12.75" x14ac:dyDescent="0.2">
      <c r="A957" s="18"/>
      <c r="B957" s="18"/>
      <c r="C957" s="18"/>
      <c r="D957" s="18"/>
      <c r="E957" s="18"/>
      <c r="F957" s="18"/>
    </row>
    <row r="958" spans="1:6" ht="12.75" x14ac:dyDescent="0.2">
      <c r="A958" s="18"/>
      <c r="B958" s="18"/>
      <c r="C958" s="18"/>
      <c r="D958" s="18"/>
      <c r="E958" s="18"/>
      <c r="F958" s="18"/>
    </row>
    <row r="959" spans="1:6" ht="12.75" x14ac:dyDescent="0.2">
      <c r="A959" s="18"/>
      <c r="B959" s="18"/>
      <c r="C959" s="18"/>
      <c r="D959" s="18"/>
      <c r="E959" s="18"/>
      <c r="F959" s="18"/>
    </row>
    <row r="960" spans="1:6" ht="12.75" x14ac:dyDescent="0.2">
      <c r="A960" s="18"/>
      <c r="B960" s="18"/>
      <c r="C960" s="18"/>
      <c r="D960" s="18"/>
      <c r="E960" s="18"/>
      <c r="F960" s="18"/>
    </row>
    <row r="961" spans="1:6" ht="12.75" x14ac:dyDescent="0.2">
      <c r="A961" s="18"/>
      <c r="B961" s="18"/>
      <c r="C961" s="18"/>
      <c r="D961" s="18"/>
      <c r="E961" s="18"/>
      <c r="F961" s="18"/>
    </row>
    <row r="962" spans="1:6" ht="12.75" x14ac:dyDescent="0.2">
      <c r="A962" s="18"/>
      <c r="B962" s="18"/>
      <c r="C962" s="18"/>
      <c r="D962" s="18"/>
      <c r="E962" s="18"/>
      <c r="F962" s="18"/>
    </row>
    <row r="963" spans="1:6" ht="12.75" x14ac:dyDescent="0.2">
      <c r="A963" s="18"/>
      <c r="B963" s="18"/>
      <c r="C963" s="18"/>
      <c r="D963" s="18"/>
      <c r="E963" s="18"/>
      <c r="F963" s="18"/>
    </row>
    <row r="964" spans="1:6" ht="12.75" x14ac:dyDescent="0.2">
      <c r="A964" s="18"/>
      <c r="B964" s="18"/>
      <c r="C964" s="18"/>
      <c r="D964" s="18"/>
      <c r="E964" s="18"/>
      <c r="F964" s="18"/>
    </row>
    <row r="965" spans="1:6" ht="12.75" x14ac:dyDescent="0.2">
      <c r="A965" s="18"/>
      <c r="B965" s="18"/>
      <c r="C965" s="18"/>
      <c r="D965" s="18"/>
      <c r="E965" s="18"/>
      <c r="F965" s="18"/>
    </row>
    <row r="966" spans="1:6" ht="12.75" x14ac:dyDescent="0.2">
      <c r="A966" s="18"/>
      <c r="B966" s="18"/>
      <c r="C966" s="18"/>
      <c r="D966" s="18"/>
      <c r="E966" s="18"/>
      <c r="F966" s="18"/>
    </row>
    <row r="967" spans="1:6" ht="12.75" x14ac:dyDescent="0.2">
      <c r="A967" s="18"/>
      <c r="B967" s="18"/>
      <c r="C967" s="18"/>
      <c r="D967" s="18"/>
      <c r="E967" s="18"/>
      <c r="F967" s="18"/>
    </row>
    <row r="968" spans="1:6" ht="12.75" x14ac:dyDescent="0.2">
      <c r="A968" s="18"/>
      <c r="B968" s="18"/>
      <c r="C968" s="18"/>
      <c r="D968" s="18"/>
      <c r="E968" s="18"/>
      <c r="F968" s="18"/>
    </row>
    <row r="969" spans="1:6" ht="12.75" x14ac:dyDescent="0.2">
      <c r="A969" s="18"/>
      <c r="B969" s="18"/>
      <c r="C969" s="18"/>
      <c r="D969" s="18"/>
      <c r="E969" s="18"/>
      <c r="F969" s="18"/>
    </row>
    <row r="970" spans="1:6" ht="12.75" x14ac:dyDescent="0.2">
      <c r="A970" s="18"/>
      <c r="B970" s="18"/>
      <c r="C970" s="18"/>
      <c r="D970" s="18"/>
      <c r="E970" s="18"/>
      <c r="F970" s="18"/>
    </row>
    <row r="971" spans="1:6" ht="12.75" x14ac:dyDescent="0.2">
      <c r="A971" s="18"/>
      <c r="B971" s="18"/>
      <c r="C971" s="18"/>
      <c r="D971" s="18"/>
      <c r="E971" s="18"/>
      <c r="F971" s="18"/>
    </row>
    <row r="972" spans="1:6" ht="12.75" x14ac:dyDescent="0.2">
      <c r="A972" s="18"/>
      <c r="B972" s="18"/>
      <c r="C972" s="18"/>
      <c r="D972" s="18"/>
      <c r="E972" s="18"/>
      <c r="F972" s="18"/>
    </row>
    <row r="973" spans="1:6" ht="12.75" x14ac:dyDescent="0.2">
      <c r="A973" s="18"/>
      <c r="B973" s="18"/>
      <c r="C973" s="18"/>
      <c r="D973" s="18"/>
      <c r="E973" s="18"/>
      <c r="F973" s="18"/>
    </row>
    <row r="974" spans="1:6" ht="12.75" x14ac:dyDescent="0.2">
      <c r="A974" s="18"/>
      <c r="B974" s="18"/>
      <c r="C974" s="18"/>
      <c r="D974" s="18"/>
      <c r="E974" s="18"/>
      <c r="F974" s="18"/>
    </row>
    <row r="975" spans="1:6" ht="12.75" x14ac:dyDescent="0.2">
      <c r="A975" s="18"/>
      <c r="B975" s="18"/>
      <c r="C975" s="18"/>
      <c r="D975" s="18"/>
      <c r="E975" s="18"/>
      <c r="F975" s="18"/>
    </row>
    <row r="976" spans="1:6" ht="12.75" x14ac:dyDescent="0.2">
      <c r="A976" s="18"/>
      <c r="B976" s="18"/>
      <c r="C976" s="18"/>
      <c r="D976" s="18"/>
      <c r="E976" s="18"/>
      <c r="F976" s="18"/>
    </row>
    <row r="977" spans="1:6" ht="12.75" x14ac:dyDescent="0.2">
      <c r="A977" s="18"/>
      <c r="B977" s="18"/>
      <c r="C977" s="18"/>
      <c r="D977" s="18"/>
      <c r="E977" s="18"/>
      <c r="F977" s="18"/>
    </row>
    <row r="978" spans="1:6" ht="12.75" x14ac:dyDescent="0.2">
      <c r="A978" s="18"/>
      <c r="B978" s="18"/>
      <c r="C978" s="18"/>
      <c r="D978" s="18"/>
      <c r="E978" s="18"/>
      <c r="F978" s="18"/>
    </row>
    <row r="979" spans="1:6" ht="12.75" x14ac:dyDescent="0.2">
      <c r="A979" s="18"/>
      <c r="B979" s="18"/>
      <c r="C979" s="18"/>
      <c r="D979" s="18"/>
      <c r="E979" s="18"/>
      <c r="F979" s="18"/>
    </row>
    <row r="980" spans="1:6" ht="12.75" x14ac:dyDescent="0.2">
      <c r="A980" s="18"/>
      <c r="B980" s="18"/>
      <c r="C980" s="18"/>
      <c r="D980" s="18"/>
      <c r="E980" s="18"/>
      <c r="F980" s="18"/>
    </row>
    <row r="981" spans="1:6" ht="12.75" x14ac:dyDescent="0.2">
      <c r="A981" s="18"/>
      <c r="B981" s="18"/>
      <c r="C981" s="18"/>
      <c r="D981" s="18"/>
      <c r="E981" s="18"/>
      <c r="F981" s="18"/>
    </row>
    <row r="982" spans="1:6" ht="12.75" x14ac:dyDescent="0.2">
      <c r="A982" s="18"/>
      <c r="B982" s="18"/>
      <c r="C982" s="18"/>
      <c r="D982" s="18"/>
      <c r="E982" s="18"/>
      <c r="F982" s="18"/>
    </row>
    <row r="983" spans="1:6" ht="12.75" x14ac:dyDescent="0.2">
      <c r="A983" s="18"/>
      <c r="B983" s="18"/>
      <c r="C983" s="18"/>
      <c r="D983" s="18"/>
      <c r="E983" s="18"/>
      <c r="F983" s="1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957"/>
  <sheetViews>
    <sheetView workbookViewId="0">
      <pane ySplit="2" topLeftCell="A3" activePane="bottomLeft" state="frozen"/>
      <selection pane="bottomLeft" activeCell="B3" sqref="B3:B48"/>
    </sheetView>
  </sheetViews>
  <sheetFormatPr defaultColWidth="12.5703125" defaultRowHeight="15.75" customHeight="1" x14ac:dyDescent="0.2"/>
  <cols>
    <col min="1" max="1" width="22.28515625" bestFit="1" customWidth="1"/>
    <col min="2" max="2" width="11.7109375" style="255" customWidth="1"/>
    <col min="3" max="3" width="12.5703125" style="236" customWidth="1"/>
    <col min="4" max="5" width="9.140625" customWidth="1"/>
    <col min="6" max="6" width="20" customWidth="1"/>
    <col min="7" max="7" width="14" customWidth="1"/>
    <col min="8" max="8" width="9.140625" customWidth="1"/>
    <col min="9" max="9" width="11.28515625" customWidth="1"/>
    <col min="10" max="10" width="10.28515625" customWidth="1"/>
    <col min="12" max="12" width="9.42578125" customWidth="1"/>
    <col min="13" max="13" width="10.42578125" customWidth="1"/>
    <col min="14" max="15" width="9.42578125" customWidth="1"/>
    <col min="16" max="16" width="10.5703125" customWidth="1"/>
    <col min="17" max="20" width="9.42578125" customWidth="1"/>
  </cols>
  <sheetData>
    <row r="1" spans="1:22" ht="21" customHeight="1" x14ac:dyDescent="0.4">
      <c r="A1" s="209" t="s">
        <v>104</v>
      </c>
      <c r="B1" s="248"/>
      <c r="C1" s="203"/>
      <c r="D1" s="237" t="s">
        <v>105</v>
      </c>
      <c r="E1" s="238"/>
      <c r="F1" s="203"/>
      <c r="G1" s="224">
        <v>25</v>
      </c>
      <c r="H1" s="209"/>
      <c r="I1" s="239"/>
      <c r="J1" s="209"/>
      <c r="K1" s="209"/>
      <c r="L1" s="209"/>
      <c r="M1" s="197"/>
      <c r="N1" s="197"/>
      <c r="O1" s="197"/>
      <c r="P1" s="197"/>
      <c r="Q1" s="197"/>
      <c r="R1" s="197"/>
      <c r="S1" s="197"/>
      <c r="T1" s="197"/>
      <c r="U1" s="197"/>
      <c r="V1" s="197"/>
    </row>
    <row r="2" spans="1:22" ht="21" customHeight="1" x14ac:dyDescent="0.2">
      <c r="A2" s="225" t="s">
        <v>10</v>
      </c>
      <c r="B2" s="249" t="s">
        <v>59</v>
      </c>
      <c r="C2" s="226"/>
      <c r="D2" s="226" t="s">
        <v>61</v>
      </c>
      <c r="E2" s="226" t="s">
        <v>62</v>
      </c>
      <c r="F2" s="226" t="s">
        <v>63</v>
      </c>
      <c r="G2" s="226" t="s">
        <v>64</v>
      </c>
      <c r="H2" s="226" t="s">
        <v>56</v>
      </c>
      <c r="I2" s="226" t="s">
        <v>106</v>
      </c>
      <c r="J2" s="226" t="s">
        <v>66</v>
      </c>
      <c r="K2" s="226" t="s">
        <v>67</v>
      </c>
      <c r="L2" s="226"/>
      <c r="M2" s="197"/>
      <c r="N2" s="197"/>
      <c r="O2" s="197"/>
      <c r="P2" s="197"/>
      <c r="Q2" s="197"/>
      <c r="R2" s="197"/>
      <c r="S2" s="197"/>
      <c r="T2" s="197"/>
      <c r="U2" s="197"/>
      <c r="V2" s="197"/>
    </row>
    <row r="3" spans="1:22" ht="21" customHeight="1" x14ac:dyDescent="0.2">
      <c r="A3" s="192">
        <v>45754</v>
      </c>
      <c r="B3" s="250" t="str">
        <f>IF(A3="","",TEXT(A3,"ddd"))</f>
        <v>Mon</v>
      </c>
      <c r="C3" s="196" t="str">
        <f t="shared" ref="C3:C31" si="0">IF(A3="","",TEXT(A3,"MMMM"))</f>
        <v>April</v>
      </c>
      <c r="D3" s="195">
        <v>25</v>
      </c>
      <c r="E3" s="196" t="s">
        <v>76</v>
      </c>
      <c r="F3" s="196" t="s">
        <v>107</v>
      </c>
      <c r="G3" s="196" t="s">
        <v>69</v>
      </c>
      <c r="H3" s="196">
        <v>21</v>
      </c>
      <c r="I3" s="197"/>
      <c r="J3" s="196" t="s">
        <v>70</v>
      </c>
      <c r="K3" s="196" t="s">
        <v>13</v>
      </c>
      <c r="L3" s="197"/>
      <c r="M3" s="197"/>
      <c r="N3" s="197"/>
      <c r="O3" s="197"/>
      <c r="P3" s="197"/>
      <c r="Q3" s="197"/>
      <c r="R3" s="197"/>
      <c r="S3" s="197"/>
      <c r="T3" s="197"/>
      <c r="U3" s="197"/>
      <c r="V3" s="197"/>
    </row>
    <row r="4" spans="1:22" ht="21" customHeight="1" x14ac:dyDescent="0.2">
      <c r="A4" s="192">
        <v>45761</v>
      </c>
      <c r="B4" s="250" t="str">
        <f t="shared" ref="B4:B48" si="1">IF(A4="","",TEXT(A4,"ddd"))</f>
        <v>Mon</v>
      </c>
      <c r="C4" s="196" t="str">
        <f t="shared" si="0"/>
        <v>April</v>
      </c>
      <c r="D4" s="195">
        <v>25</v>
      </c>
      <c r="E4" s="196" t="s">
        <v>76</v>
      </c>
      <c r="F4" s="196"/>
      <c r="G4" s="196" t="s">
        <v>73</v>
      </c>
      <c r="H4" s="196">
        <v>13</v>
      </c>
      <c r="I4" s="196">
        <f t="shared" ref="I4:I47" si="2">IF(A4="","",A4-A3)</f>
        <v>7</v>
      </c>
      <c r="J4" s="196" t="s">
        <v>74</v>
      </c>
      <c r="K4" s="196" t="s">
        <v>13</v>
      </c>
      <c r="L4" s="197"/>
      <c r="M4" s="197"/>
      <c r="N4" s="197"/>
      <c r="O4" s="197"/>
      <c r="P4" s="197"/>
      <c r="Q4" s="197"/>
      <c r="R4" s="197"/>
      <c r="S4" s="197"/>
      <c r="T4" s="197"/>
      <c r="U4" s="197"/>
      <c r="V4" s="197"/>
    </row>
    <row r="5" spans="1:22" ht="21" customHeight="1" x14ac:dyDescent="0.2">
      <c r="A5" s="192">
        <v>45768</v>
      </c>
      <c r="B5" s="250" t="str">
        <f t="shared" si="1"/>
        <v>Mon</v>
      </c>
      <c r="C5" s="196" t="str">
        <f t="shared" si="0"/>
        <v>April</v>
      </c>
      <c r="D5" s="195">
        <v>25</v>
      </c>
      <c r="E5" s="196" t="s">
        <v>76</v>
      </c>
      <c r="F5" s="196"/>
      <c r="G5" s="196" t="s">
        <v>75</v>
      </c>
      <c r="H5" s="196">
        <v>22</v>
      </c>
      <c r="I5" s="196">
        <f t="shared" si="2"/>
        <v>7</v>
      </c>
      <c r="J5" s="196" t="s">
        <v>70</v>
      </c>
      <c r="K5" s="196" t="s">
        <v>13</v>
      </c>
      <c r="L5" s="197"/>
      <c r="M5" s="197"/>
      <c r="N5" s="197"/>
      <c r="O5" s="197"/>
      <c r="P5" s="197"/>
      <c r="Q5" s="197"/>
      <c r="R5" s="197"/>
      <c r="S5" s="197"/>
      <c r="T5" s="197"/>
      <c r="U5" s="197"/>
      <c r="V5" s="197"/>
    </row>
    <row r="6" spans="1:22" ht="21" customHeight="1" x14ac:dyDescent="0.2">
      <c r="A6" s="192">
        <v>45775</v>
      </c>
      <c r="B6" s="250" t="str">
        <f t="shared" si="1"/>
        <v>Mon</v>
      </c>
      <c r="C6" s="196" t="str">
        <f t="shared" si="0"/>
        <v>April</v>
      </c>
      <c r="D6" s="195">
        <v>25</v>
      </c>
      <c r="E6" s="196" t="s">
        <v>76</v>
      </c>
      <c r="F6" s="196"/>
      <c r="G6" s="196" t="s">
        <v>73</v>
      </c>
      <c r="H6" s="196">
        <v>22</v>
      </c>
      <c r="I6" s="196">
        <f t="shared" si="2"/>
        <v>7</v>
      </c>
      <c r="J6" s="196" t="s">
        <v>79</v>
      </c>
      <c r="K6" s="196" t="s">
        <v>13</v>
      </c>
      <c r="L6" s="197"/>
      <c r="M6" s="197"/>
      <c r="N6" s="197"/>
      <c r="O6" s="197"/>
      <c r="P6" s="197"/>
      <c r="Q6" s="197"/>
      <c r="R6" s="197"/>
      <c r="S6" s="197"/>
      <c r="T6" s="197"/>
      <c r="U6" s="197"/>
      <c r="V6" s="197"/>
    </row>
    <row r="7" spans="1:22" ht="21" customHeight="1" x14ac:dyDescent="0.2">
      <c r="A7" s="192">
        <v>45783</v>
      </c>
      <c r="B7" s="250" t="str">
        <f t="shared" si="1"/>
        <v>Tue</v>
      </c>
      <c r="C7" s="196" t="str">
        <f t="shared" si="0"/>
        <v>May</v>
      </c>
      <c r="D7" s="195">
        <v>25</v>
      </c>
      <c r="E7" s="196" t="s">
        <v>76</v>
      </c>
      <c r="F7" s="196"/>
      <c r="G7" s="196" t="s">
        <v>69</v>
      </c>
      <c r="H7" s="196">
        <v>22</v>
      </c>
      <c r="I7" s="196">
        <f t="shared" si="2"/>
        <v>8</v>
      </c>
      <c r="J7" s="196" t="s">
        <v>79</v>
      </c>
      <c r="K7" s="196" t="s">
        <v>13</v>
      </c>
      <c r="L7" s="197"/>
      <c r="M7" s="197"/>
      <c r="N7" s="197"/>
      <c r="O7" s="197"/>
      <c r="P7" s="197"/>
      <c r="Q7" s="197"/>
      <c r="R7" s="197"/>
      <c r="S7" s="197"/>
      <c r="T7" s="197"/>
      <c r="U7" s="197"/>
      <c r="V7" s="197"/>
    </row>
    <row r="8" spans="1:22" ht="21" customHeight="1" x14ac:dyDescent="0.2">
      <c r="A8" s="192">
        <v>45789</v>
      </c>
      <c r="B8" s="250" t="str">
        <f t="shared" si="1"/>
        <v>Mon</v>
      </c>
      <c r="C8" s="196" t="str">
        <f t="shared" si="0"/>
        <v>May</v>
      </c>
      <c r="D8" s="195">
        <v>25</v>
      </c>
      <c r="E8" s="196" t="s">
        <v>76</v>
      </c>
      <c r="F8" s="198"/>
      <c r="G8" s="196" t="s">
        <v>73</v>
      </c>
      <c r="H8" s="196">
        <v>23</v>
      </c>
      <c r="I8" s="196">
        <f t="shared" si="2"/>
        <v>6</v>
      </c>
      <c r="J8" s="196" t="s">
        <v>79</v>
      </c>
      <c r="K8" s="196" t="s">
        <v>13</v>
      </c>
      <c r="L8" s="197"/>
      <c r="M8" s="197"/>
      <c r="N8" s="197"/>
      <c r="O8" s="197"/>
      <c r="P8" s="197"/>
      <c r="Q8" s="197"/>
      <c r="R8" s="197"/>
      <c r="S8" s="197"/>
      <c r="T8" s="197"/>
      <c r="U8" s="197"/>
      <c r="V8" s="197"/>
    </row>
    <row r="9" spans="1:22" ht="21" customHeight="1" x14ac:dyDescent="0.2">
      <c r="A9" s="240">
        <v>45794</v>
      </c>
      <c r="B9" s="250" t="str">
        <f t="shared" si="1"/>
        <v>Sat</v>
      </c>
      <c r="C9" s="196" t="str">
        <f t="shared" si="0"/>
        <v>May</v>
      </c>
      <c r="D9" s="195">
        <v>25</v>
      </c>
      <c r="E9" s="196" t="s">
        <v>76</v>
      </c>
      <c r="F9" s="201"/>
      <c r="G9" s="196" t="s">
        <v>69</v>
      </c>
      <c r="H9" s="196">
        <v>22</v>
      </c>
      <c r="I9" s="196">
        <f t="shared" si="2"/>
        <v>5</v>
      </c>
      <c r="J9" s="196" t="s">
        <v>79</v>
      </c>
      <c r="K9" s="196" t="s">
        <v>13</v>
      </c>
      <c r="L9" s="197"/>
      <c r="M9" s="197"/>
      <c r="N9" s="197"/>
      <c r="O9" s="197"/>
      <c r="P9" s="197"/>
      <c r="Q9" s="197"/>
      <c r="R9" s="197"/>
      <c r="S9" s="197"/>
      <c r="T9" s="197"/>
      <c r="U9" s="197"/>
      <c r="V9" s="197"/>
    </row>
    <row r="10" spans="1:22" ht="21" customHeight="1" x14ac:dyDescent="0.2">
      <c r="A10" s="192">
        <v>45799</v>
      </c>
      <c r="B10" s="250" t="str">
        <f t="shared" si="1"/>
        <v>Thu</v>
      </c>
      <c r="C10" s="196" t="str">
        <f t="shared" si="0"/>
        <v>May</v>
      </c>
      <c r="D10" s="195">
        <v>25</v>
      </c>
      <c r="E10" s="196" t="s">
        <v>76</v>
      </c>
      <c r="F10" s="196"/>
      <c r="G10" s="196" t="s">
        <v>73</v>
      </c>
      <c r="H10" s="196">
        <v>21</v>
      </c>
      <c r="I10" s="196">
        <f t="shared" si="2"/>
        <v>5</v>
      </c>
      <c r="J10" s="196" t="s">
        <v>79</v>
      </c>
      <c r="K10" s="196" t="s">
        <v>13</v>
      </c>
      <c r="L10" s="197"/>
      <c r="M10" s="197"/>
      <c r="N10" s="197"/>
      <c r="O10" s="197"/>
      <c r="P10" s="197"/>
      <c r="Q10" s="197"/>
      <c r="R10" s="197"/>
      <c r="S10" s="197"/>
      <c r="T10" s="197"/>
      <c r="U10" s="197"/>
      <c r="V10" s="197"/>
    </row>
    <row r="11" spans="1:22" ht="21" customHeight="1" x14ac:dyDescent="0.2">
      <c r="A11" s="192">
        <v>45806</v>
      </c>
      <c r="B11" s="250" t="str">
        <f t="shared" si="1"/>
        <v>Thu</v>
      </c>
      <c r="C11" s="196" t="str">
        <f t="shared" si="0"/>
        <v>May</v>
      </c>
      <c r="D11" s="199">
        <v>25</v>
      </c>
      <c r="E11" s="196" t="s">
        <v>76</v>
      </c>
      <c r="F11" s="196"/>
      <c r="G11" s="196" t="s">
        <v>69</v>
      </c>
      <c r="H11" s="201">
        <v>22</v>
      </c>
      <c r="I11" s="196">
        <f t="shared" si="2"/>
        <v>7</v>
      </c>
      <c r="J11" s="196" t="s">
        <v>79</v>
      </c>
      <c r="K11" s="196" t="s">
        <v>13</v>
      </c>
      <c r="L11" s="197"/>
      <c r="M11" s="197"/>
      <c r="N11" s="197"/>
      <c r="O11" s="197"/>
      <c r="P11" s="197"/>
      <c r="Q11" s="197"/>
      <c r="R11" s="197"/>
      <c r="S11" s="197"/>
      <c r="T11" s="197"/>
      <c r="U11" s="197"/>
      <c r="V11" s="197"/>
    </row>
    <row r="12" spans="1:22" ht="21" customHeight="1" x14ac:dyDescent="0.2">
      <c r="A12" s="192">
        <v>45811</v>
      </c>
      <c r="B12" s="250" t="str">
        <f t="shared" si="1"/>
        <v>Tue</v>
      </c>
      <c r="C12" s="196" t="str">
        <f t="shared" si="0"/>
        <v>June</v>
      </c>
      <c r="D12" s="199">
        <v>25</v>
      </c>
      <c r="E12" s="196" t="s">
        <v>76</v>
      </c>
      <c r="F12" s="198"/>
      <c r="G12" s="196" t="s">
        <v>73</v>
      </c>
      <c r="H12" s="201">
        <v>22</v>
      </c>
      <c r="I12" s="196">
        <f t="shared" si="2"/>
        <v>5</v>
      </c>
      <c r="J12" s="196" t="s">
        <v>74</v>
      </c>
      <c r="K12" s="196" t="s">
        <v>13</v>
      </c>
      <c r="L12" s="197"/>
      <c r="M12" s="197"/>
      <c r="N12" s="197"/>
      <c r="O12" s="197"/>
      <c r="P12" s="197"/>
      <c r="Q12" s="197"/>
      <c r="R12" s="197"/>
      <c r="S12" s="197"/>
      <c r="T12" s="197"/>
      <c r="U12" s="197"/>
      <c r="V12" s="197"/>
    </row>
    <row r="13" spans="1:22" ht="21" customHeight="1" x14ac:dyDescent="0.2">
      <c r="A13" s="192">
        <v>45817</v>
      </c>
      <c r="B13" s="250" t="str">
        <f t="shared" si="1"/>
        <v>Mon</v>
      </c>
      <c r="C13" s="196" t="str">
        <f t="shared" si="0"/>
        <v>June</v>
      </c>
      <c r="D13" s="195">
        <v>25</v>
      </c>
      <c r="E13" s="196" t="s">
        <v>76</v>
      </c>
      <c r="F13" s="196"/>
      <c r="G13" s="196" t="s">
        <v>75</v>
      </c>
      <c r="H13" s="201">
        <v>23</v>
      </c>
      <c r="I13" s="196">
        <f t="shared" si="2"/>
        <v>6</v>
      </c>
      <c r="J13" s="196" t="s">
        <v>79</v>
      </c>
      <c r="K13" s="196" t="s">
        <v>13</v>
      </c>
      <c r="L13" s="197"/>
      <c r="M13" s="197"/>
      <c r="N13" s="197"/>
      <c r="O13" s="197"/>
      <c r="P13" s="197"/>
      <c r="Q13" s="197"/>
      <c r="R13" s="197"/>
      <c r="S13" s="197"/>
      <c r="T13" s="197"/>
      <c r="U13" s="197"/>
      <c r="V13" s="197"/>
    </row>
    <row r="14" spans="1:22" ht="21" customHeight="1" x14ac:dyDescent="0.2">
      <c r="A14" s="192">
        <v>45824</v>
      </c>
      <c r="B14" s="250" t="str">
        <f t="shared" si="1"/>
        <v>Mon</v>
      </c>
      <c r="C14" s="196" t="str">
        <f t="shared" si="0"/>
        <v>June</v>
      </c>
      <c r="D14" s="199">
        <v>25</v>
      </c>
      <c r="E14" s="196" t="s">
        <v>76</v>
      </c>
      <c r="F14" s="196"/>
      <c r="G14" s="196" t="s">
        <v>73</v>
      </c>
      <c r="H14" s="201">
        <v>20</v>
      </c>
      <c r="I14" s="196">
        <f t="shared" si="2"/>
        <v>7</v>
      </c>
      <c r="J14" s="196" t="s">
        <v>79</v>
      </c>
      <c r="K14" s="196" t="s">
        <v>13</v>
      </c>
      <c r="L14" s="197"/>
      <c r="M14" s="197"/>
      <c r="N14" s="197"/>
      <c r="O14" s="197"/>
      <c r="P14" s="197"/>
      <c r="Q14" s="197"/>
      <c r="R14" s="197"/>
      <c r="S14" s="197"/>
      <c r="T14" s="197"/>
      <c r="U14" s="197"/>
      <c r="V14" s="197"/>
    </row>
    <row r="15" spans="1:22" ht="21" customHeight="1" x14ac:dyDescent="0.2">
      <c r="A15" s="192">
        <v>45831</v>
      </c>
      <c r="B15" s="250" t="str">
        <f t="shared" si="1"/>
        <v>Mon</v>
      </c>
      <c r="C15" s="196" t="str">
        <f t="shared" si="0"/>
        <v>June</v>
      </c>
      <c r="D15" s="199">
        <v>25</v>
      </c>
      <c r="E15" s="196" t="s">
        <v>76</v>
      </c>
      <c r="F15" s="196"/>
      <c r="G15" s="196" t="s">
        <v>69</v>
      </c>
      <c r="H15" s="201">
        <v>21</v>
      </c>
      <c r="I15" s="196">
        <f t="shared" si="2"/>
        <v>7</v>
      </c>
      <c r="J15" s="196" t="s">
        <v>79</v>
      </c>
      <c r="K15" s="196" t="s">
        <v>13</v>
      </c>
      <c r="L15" s="197"/>
      <c r="M15" s="197"/>
      <c r="N15" s="197"/>
      <c r="O15" s="197"/>
      <c r="P15" s="197"/>
      <c r="Q15" s="197"/>
      <c r="R15" s="197"/>
      <c r="S15" s="197"/>
      <c r="T15" s="197"/>
      <c r="U15" s="197"/>
      <c r="V15" s="197"/>
    </row>
    <row r="16" spans="1:22" ht="21" customHeight="1" x14ac:dyDescent="0.2">
      <c r="A16" s="192">
        <v>45837</v>
      </c>
      <c r="B16" s="250" t="str">
        <f t="shared" si="1"/>
        <v>Sun</v>
      </c>
      <c r="C16" s="194" t="str">
        <f t="shared" si="0"/>
        <v>June</v>
      </c>
      <c r="D16" s="199">
        <v>25</v>
      </c>
      <c r="E16" s="196" t="s">
        <v>76</v>
      </c>
      <c r="F16" s="196"/>
      <c r="G16" s="196" t="s">
        <v>73</v>
      </c>
      <c r="H16" s="201">
        <v>22</v>
      </c>
      <c r="I16" s="196">
        <f t="shared" si="2"/>
        <v>6</v>
      </c>
      <c r="J16" s="196" t="s">
        <v>81</v>
      </c>
      <c r="K16" s="196" t="s">
        <v>13</v>
      </c>
      <c r="L16" s="197"/>
      <c r="M16" s="197"/>
      <c r="N16" s="197"/>
      <c r="O16" s="197"/>
      <c r="P16" s="197"/>
      <c r="Q16" s="197"/>
      <c r="R16" s="197"/>
      <c r="S16" s="197"/>
      <c r="T16" s="197"/>
      <c r="U16" s="197"/>
      <c r="V16" s="197"/>
    </row>
    <row r="17" spans="1:22" ht="21" customHeight="1" x14ac:dyDescent="0.2">
      <c r="A17" s="192">
        <v>45845</v>
      </c>
      <c r="B17" s="250" t="str">
        <f t="shared" si="1"/>
        <v>Mon</v>
      </c>
      <c r="C17" s="196" t="str">
        <f t="shared" si="0"/>
        <v>July</v>
      </c>
      <c r="D17" s="199">
        <v>25</v>
      </c>
      <c r="E17" s="196" t="s">
        <v>76</v>
      </c>
      <c r="F17" s="196"/>
      <c r="G17" s="196" t="s">
        <v>73</v>
      </c>
      <c r="H17" s="201">
        <v>22</v>
      </c>
      <c r="I17" s="196">
        <f t="shared" si="2"/>
        <v>8</v>
      </c>
      <c r="J17" s="196" t="s">
        <v>81</v>
      </c>
      <c r="K17" s="196" t="s">
        <v>13</v>
      </c>
      <c r="L17" s="197"/>
      <c r="M17" s="197"/>
      <c r="N17" s="197"/>
      <c r="O17" s="197"/>
      <c r="P17" s="197"/>
      <c r="Q17" s="197"/>
      <c r="R17" s="197"/>
      <c r="S17" s="197"/>
      <c r="T17" s="197"/>
      <c r="U17" s="197"/>
      <c r="V17" s="197"/>
    </row>
    <row r="18" spans="1:22" ht="21" customHeight="1" x14ac:dyDescent="0.2">
      <c r="A18" s="192">
        <v>45852</v>
      </c>
      <c r="B18" s="250" t="str">
        <f t="shared" si="1"/>
        <v>Mon</v>
      </c>
      <c r="C18" s="196" t="str">
        <f t="shared" si="0"/>
        <v>July</v>
      </c>
      <c r="D18" s="199">
        <v>25</v>
      </c>
      <c r="E18" s="196" t="s">
        <v>76</v>
      </c>
      <c r="F18" s="196" t="s">
        <v>77</v>
      </c>
      <c r="G18" s="196" t="s">
        <v>78</v>
      </c>
      <c r="H18" s="201">
        <v>22</v>
      </c>
      <c r="I18" s="196">
        <f t="shared" si="2"/>
        <v>7</v>
      </c>
      <c r="J18" s="196" t="s">
        <v>81</v>
      </c>
      <c r="K18" s="196" t="s">
        <v>13</v>
      </c>
      <c r="L18" s="197"/>
      <c r="M18" s="197"/>
      <c r="N18" s="197"/>
      <c r="O18" s="197"/>
      <c r="P18" s="197"/>
      <c r="Q18" s="197"/>
      <c r="R18" s="197"/>
      <c r="S18" s="197"/>
      <c r="T18" s="197"/>
      <c r="U18" s="197"/>
      <c r="V18" s="197"/>
    </row>
    <row r="19" spans="1:22" ht="21" customHeight="1" x14ac:dyDescent="0.2">
      <c r="A19" s="192">
        <v>45859</v>
      </c>
      <c r="B19" s="250" t="str">
        <f t="shared" si="1"/>
        <v>Mon</v>
      </c>
      <c r="C19" s="196" t="str">
        <f t="shared" si="0"/>
        <v>July</v>
      </c>
      <c r="D19" s="199">
        <v>25</v>
      </c>
      <c r="E19" s="196" t="s">
        <v>76</v>
      </c>
      <c r="F19" s="196"/>
      <c r="G19" s="196" t="s">
        <v>73</v>
      </c>
      <c r="H19" s="201">
        <v>18</v>
      </c>
      <c r="I19" s="196">
        <f t="shared" si="2"/>
        <v>7</v>
      </c>
      <c r="J19" s="196" t="s">
        <v>81</v>
      </c>
      <c r="K19" s="196" t="s">
        <v>13</v>
      </c>
      <c r="L19" s="197"/>
      <c r="M19" s="197"/>
      <c r="N19" s="197"/>
      <c r="O19" s="197"/>
      <c r="P19" s="197"/>
      <c r="Q19" s="197"/>
      <c r="R19" s="197"/>
      <c r="S19" s="197"/>
      <c r="T19" s="197"/>
      <c r="U19" s="197"/>
      <c r="V19" s="197"/>
    </row>
    <row r="20" spans="1:22" ht="21" customHeight="1" x14ac:dyDescent="0.2">
      <c r="A20" s="192">
        <v>45866</v>
      </c>
      <c r="B20" s="250" t="str">
        <f t="shared" si="1"/>
        <v>Mon</v>
      </c>
      <c r="C20" s="196" t="str">
        <f t="shared" si="0"/>
        <v>July</v>
      </c>
      <c r="D20" s="199">
        <v>25</v>
      </c>
      <c r="E20" s="196" t="s">
        <v>76</v>
      </c>
      <c r="F20" s="196"/>
      <c r="G20" s="196" t="s">
        <v>69</v>
      </c>
      <c r="H20" s="201">
        <v>20</v>
      </c>
      <c r="I20" s="196">
        <f t="shared" si="2"/>
        <v>7</v>
      </c>
      <c r="J20" s="196" t="s">
        <v>81</v>
      </c>
      <c r="K20" s="196" t="s">
        <v>13</v>
      </c>
      <c r="L20" s="197"/>
      <c r="M20" s="197"/>
      <c r="N20" s="197"/>
      <c r="O20" s="197"/>
      <c r="P20" s="197"/>
      <c r="Q20" s="197"/>
      <c r="R20" s="197"/>
      <c r="S20" s="197"/>
      <c r="T20" s="197"/>
      <c r="U20" s="197"/>
      <c r="V20" s="197"/>
    </row>
    <row r="21" spans="1:22" ht="21" customHeight="1" x14ac:dyDescent="0.2">
      <c r="A21" s="192">
        <v>45873</v>
      </c>
      <c r="B21" s="250" t="str">
        <f t="shared" si="1"/>
        <v>Mon</v>
      </c>
      <c r="C21" s="196" t="str">
        <f t="shared" si="0"/>
        <v>August</v>
      </c>
      <c r="D21" s="199">
        <v>25</v>
      </c>
      <c r="E21" s="196" t="s">
        <v>76</v>
      </c>
      <c r="F21" s="196"/>
      <c r="G21" s="196" t="s">
        <v>73</v>
      </c>
      <c r="H21" s="201">
        <v>22</v>
      </c>
      <c r="I21" s="196">
        <f t="shared" si="2"/>
        <v>7</v>
      </c>
      <c r="J21" s="196" t="s">
        <v>81</v>
      </c>
      <c r="K21" s="196" t="s">
        <v>13</v>
      </c>
      <c r="L21" s="197"/>
      <c r="M21" s="197"/>
      <c r="N21" s="197"/>
      <c r="O21" s="197"/>
      <c r="P21" s="197"/>
      <c r="Q21" s="197"/>
      <c r="R21" s="197"/>
      <c r="S21" s="197"/>
      <c r="T21" s="197"/>
      <c r="U21" s="197"/>
      <c r="V21" s="197"/>
    </row>
    <row r="22" spans="1:22" ht="21" customHeight="1" x14ac:dyDescent="0.2">
      <c r="A22" s="192">
        <v>45880</v>
      </c>
      <c r="B22" s="250" t="str">
        <f t="shared" si="1"/>
        <v>Mon</v>
      </c>
      <c r="C22" s="196" t="str">
        <f t="shared" si="0"/>
        <v>August</v>
      </c>
      <c r="D22" s="199">
        <v>25</v>
      </c>
      <c r="E22" s="196" t="s">
        <v>76</v>
      </c>
      <c r="F22" s="196"/>
      <c r="G22" s="196" t="s">
        <v>75</v>
      </c>
      <c r="H22" s="201">
        <v>21</v>
      </c>
      <c r="I22" s="196">
        <f t="shared" si="2"/>
        <v>7</v>
      </c>
      <c r="J22" s="196" t="s">
        <v>81</v>
      </c>
      <c r="K22" s="196" t="s">
        <v>13</v>
      </c>
      <c r="L22" s="197"/>
      <c r="M22" s="197"/>
      <c r="N22" s="197"/>
      <c r="O22" s="197"/>
      <c r="P22" s="197"/>
      <c r="Q22" s="197"/>
      <c r="R22" s="197"/>
      <c r="S22" s="197"/>
      <c r="T22" s="197"/>
      <c r="U22" s="197"/>
      <c r="V22" s="197"/>
    </row>
    <row r="23" spans="1:22" ht="21" customHeight="1" x14ac:dyDescent="0.2">
      <c r="A23" s="192">
        <v>45887</v>
      </c>
      <c r="B23" s="250" t="str">
        <f t="shared" si="1"/>
        <v>Mon</v>
      </c>
      <c r="C23" s="196" t="str">
        <f t="shared" si="0"/>
        <v>August</v>
      </c>
      <c r="D23" s="199">
        <v>25</v>
      </c>
      <c r="E23" s="196" t="s">
        <v>108</v>
      </c>
      <c r="F23" s="196"/>
      <c r="G23" s="196" t="s">
        <v>73</v>
      </c>
      <c r="H23" s="197"/>
      <c r="I23" s="196">
        <f t="shared" si="2"/>
        <v>7</v>
      </c>
      <c r="J23" s="196" t="s">
        <v>79</v>
      </c>
      <c r="K23" s="196" t="s">
        <v>13</v>
      </c>
      <c r="L23" s="197"/>
      <c r="M23" s="197"/>
      <c r="N23" s="197"/>
      <c r="O23" s="197"/>
      <c r="P23" s="197"/>
      <c r="Q23" s="197"/>
      <c r="R23" s="197"/>
      <c r="S23" s="197"/>
      <c r="T23" s="197"/>
      <c r="U23" s="197"/>
      <c r="V23" s="197"/>
    </row>
    <row r="24" spans="1:22" ht="21" customHeight="1" x14ac:dyDescent="0.25">
      <c r="A24" s="192">
        <v>45894</v>
      </c>
      <c r="B24" s="250" t="str">
        <f t="shared" si="1"/>
        <v>Mon</v>
      </c>
      <c r="C24" s="196" t="str">
        <f t="shared" si="0"/>
        <v>August</v>
      </c>
      <c r="D24" s="199">
        <v>25</v>
      </c>
      <c r="E24" s="196" t="s">
        <v>76</v>
      </c>
      <c r="F24" s="196"/>
      <c r="G24" s="196" t="s">
        <v>69</v>
      </c>
      <c r="H24" s="197"/>
      <c r="I24" s="196">
        <f t="shared" si="2"/>
        <v>7</v>
      </c>
      <c r="J24" s="196" t="s">
        <v>79</v>
      </c>
      <c r="K24" s="196" t="s">
        <v>80</v>
      </c>
      <c r="L24" s="197"/>
      <c r="M24" s="202" t="s">
        <v>74</v>
      </c>
      <c r="N24" s="202" t="s">
        <v>70</v>
      </c>
      <c r="O24" s="202" t="s">
        <v>79</v>
      </c>
      <c r="P24" s="202" t="s">
        <v>81</v>
      </c>
      <c r="Q24" s="197"/>
      <c r="R24" s="197"/>
      <c r="S24" s="197"/>
      <c r="T24" s="197"/>
      <c r="U24" s="197"/>
      <c r="V24" s="197"/>
    </row>
    <row r="25" spans="1:22" ht="21" customHeight="1" x14ac:dyDescent="0.25">
      <c r="A25" s="192">
        <v>45901</v>
      </c>
      <c r="B25" s="250" t="str">
        <f t="shared" si="1"/>
        <v>Mon</v>
      </c>
      <c r="C25" s="196" t="str">
        <f t="shared" si="0"/>
        <v>September</v>
      </c>
      <c r="D25" s="199">
        <v>25</v>
      </c>
      <c r="E25" s="196" t="s">
        <v>76</v>
      </c>
      <c r="F25" s="196"/>
      <c r="G25" s="196" t="s">
        <v>73</v>
      </c>
      <c r="H25" s="197"/>
      <c r="I25" s="196">
        <f t="shared" si="2"/>
        <v>7</v>
      </c>
      <c r="J25" s="196" t="s">
        <v>79</v>
      </c>
      <c r="K25" s="196" t="s">
        <v>80</v>
      </c>
      <c r="L25" s="200"/>
      <c r="M25" s="203">
        <f t="shared" ref="M25:P25" si="3">COUNTIF($J$3:$J$50,M24)</f>
        <v>2</v>
      </c>
      <c r="N25" s="203">
        <f t="shared" si="3"/>
        <v>2</v>
      </c>
      <c r="O25" s="203">
        <f t="shared" si="3"/>
        <v>17</v>
      </c>
      <c r="P25" s="203">
        <f t="shared" si="3"/>
        <v>7</v>
      </c>
      <c r="Q25" s="197"/>
      <c r="R25" s="197"/>
      <c r="S25" s="197"/>
      <c r="T25" s="197"/>
      <c r="U25" s="197"/>
      <c r="V25" s="197"/>
    </row>
    <row r="26" spans="1:22" ht="21" customHeight="1" x14ac:dyDescent="0.2">
      <c r="A26" s="192">
        <v>45908</v>
      </c>
      <c r="B26" s="250" t="str">
        <f t="shared" si="1"/>
        <v>Mon</v>
      </c>
      <c r="C26" s="196" t="str">
        <f t="shared" si="0"/>
        <v>September</v>
      </c>
      <c r="D26" s="199">
        <v>25</v>
      </c>
      <c r="E26" s="196" t="s">
        <v>76</v>
      </c>
      <c r="F26" s="196"/>
      <c r="G26" s="196" t="s">
        <v>69</v>
      </c>
      <c r="H26" s="197"/>
      <c r="I26" s="196">
        <f t="shared" si="2"/>
        <v>7</v>
      </c>
      <c r="J26" s="196" t="s">
        <v>79</v>
      </c>
      <c r="K26" s="196" t="s">
        <v>80</v>
      </c>
      <c r="L26" s="196"/>
      <c r="M26" s="201"/>
      <c r="N26" s="201"/>
      <c r="O26" s="201"/>
      <c r="P26" s="201"/>
      <c r="Q26" s="197"/>
      <c r="R26" s="197"/>
      <c r="S26" s="197"/>
      <c r="T26" s="197"/>
      <c r="U26" s="197"/>
      <c r="V26" s="197"/>
    </row>
    <row r="27" spans="1:22" ht="21" customHeight="1" x14ac:dyDescent="0.25">
      <c r="A27" s="192">
        <v>45915</v>
      </c>
      <c r="B27" s="250" t="str">
        <f t="shared" si="1"/>
        <v>Mon</v>
      </c>
      <c r="C27" s="196" t="str">
        <f t="shared" si="0"/>
        <v>September</v>
      </c>
      <c r="D27" s="199">
        <v>25</v>
      </c>
      <c r="E27" s="196" t="s">
        <v>76</v>
      </c>
      <c r="F27" s="196"/>
      <c r="G27" s="196" t="s">
        <v>73</v>
      </c>
      <c r="H27" s="197"/>
      <c r="I27" s="196">
        <f t="shared" si="2"/>
        <v>7</v>
      </c>
      <c r="J27" s="196" t="s">
        <v>79</v>
      </c>
      <c r="K27" s="196" t="s">
        <v>80</v>
      </c>
      <c r="L27" s="201"/>
      <c r="M27" s="202" t="s">
        <v>13</v>
      </c>
      <c r="N27" s="202" t="s">
        <v>80</v>
      </c>
      <c r="O27" s="201"/>
      <c r="P27" s="204"/>
      <c r="Q27" s="197"/>
      <c r="R27" s="197"/>
      <c r="S27" s="197"/>
      <c r="T27" s="197"/>
      <c r="U27" s="197"/>
      <c r="V27" s="197"/>
    </row>
    <row r="28" spans="1:22" ht="21" customHeight="1" x14ac:dyDescent="0.25">
      <c r="A28" s="192">
        <v>45922</v>
      </c>
      <c r="B28" s="250" t="str">
        <f t="shared" si="1"/>
        <v>Mon</v>
      </c>
      <c r="C28" s="196" t="str">
        <f t="shared" si="0"/>
        <v>September</v>
      </c>
      <c r="D28" s="199">
        <v>25</v>
      </c>
      <c r="E28" s="196" t="s">
        <v>76</v>
      </c>
      <c r="F28" s="196"/>
      <c r="G28" s="196" t="s">
        <v>75</v>
      </c>
      <c r="H28" s="197"/>
      <c r="I28" s="196">
        <f t="shared" si="2"/>
        <v>7</v>
      </c>
      <c r="J28" s="196" t="s">
        <v>79</v>
      </c>
      <c r="K28" s="196" t="s">
        <v>80</v>
      </c>
      <c r="L28" s="200"/>
      <c r="M28" s="203">
        <f t="shared" ref="M28:N28" si="4">COUNTIF($K$3:$K$66,M27)</f>
        <v>21</v>
      </c>
      <c r="N28" s="203">
        <f t="shared" si="4"/>
        <v>7</v>
      </c>
      <c r="O28" s="204"/>
      <c r="P28" s="204"/>
      <c r="Q28" s="197"/>
      <c r="R28" s="197"/>
      <c r="S28" s="197"/>
      <c r="T28" s="197"/>
      <c r="U28" s="197"/>
      <c r="V28" s="197"/>
    </row>
    <row r="29" spans="1:22" ht="21" customHeight="1" x14ac:dyDescent="0.2">
      <c r="A29" s="192">
        <v>45929</v>
      </c>
      <c r="B29" s="250" t="str">
        <f t="shared" si="1"/>
        <v>Mon</v>
      </c>
      <c r="C29" s="196" t="str">
        <f t="shared" si="0"/>
        <v>September</v>
      </c>
      <c r="D29" s="199">
        <v>25</v>
      </c>
      <c r="E29" s="196" t="s">
        <v>76</v>
      </c>
      <c r="F29" s="196"/>
      <c r="G29" s="196" t="s">
        <v>78</v>
      </c>
      <c r="H29" s="197"/>
      <c r="I29" s="196">
        <f t="shared" si="2"/>
        <v>7</v>
      </c>
      <c r="J29" s="196" t="s">
        <v>79</v>
      </c>
      <c r="K29" s="196" t="s">
        <v>80</v>
      </c>
      <c r="L29" s="197"/>
      <c r="M29" s="197"/>
      <c r="N29" s="197"/>
      <c r="O29" s="197"/>
      <c r="P29" s="197"/>
      <c r="Q29" s="197"/>
      <c r="R29" s="197"/>
      <c r="S29" s="197"/>
      <c r="T29" s="197"/>
      <c r="U29" s="197"/>
      <c r="V29" s="197"/>
    </row>
    <row r="30" spans="1:22" ht="21" customHeight="1" x14ac:dyDescent="0.2">
      <c r="A30" s="192">
        <v>45936</v>
      </c>
      <c r="B30" s="250" t="str">
        <f t="shared" si="1"/>
        <v>Mon</v>
      </c>
      <c r="C30" s="196" t="str">
        <f t="shared" si="0"/>
        <v>October</v>
      </c>
      <c r="D30" s="199">
        <v>25</v>
      </c>
      <c r="E30" s="196" t="s">
        <v>76</v>
      </c>
      <c r="F30" s="196"/>
      <c r="G30" s="196" t="s">
        <v>73</v>
      </c>
      <c r="H30" s="197"/>
      <c r="I30" s="196">
        <f t="shared" si="2"/>
        <v>7</v>
      </c>
      <c r="J30" s="196" t="s">
        <v>79</v>
      </c>
      <c r="K30" s="196" t="s">
        <v>80</v>
      </c>
      <c r="L30" s="197"/>
      <c r="M30" s="197"/>
      <c r="N30" s="197"/>
      <c r="O30" s="197"/>
      <c r="P30" s="197"/>
      <c r="Q30" s="197"/>
      <c r="R30" s="197"/>
      <c r="S30" s="197"/>
      <c r="T30" s="197"/>
      <c r="U30" s="197"/>
      <c r="V30" s="197"/>
    </row>
    <row r="31" spans="1:22" ht="21" customHeight="1" x14ac:dyDescent="0.2">
      <c r="A31" s="192"/>
      <c r="B31" s="250" t="str">
        <f t="shared" si="1"/>
        <v/>
      </c>
      <c r="C31" s="196" t="str">
        <f t="shared" si="0"/>
        <v/>
      </c>
      <c r="D31" s="199"/>
      <c r="E31" s="196"/>
      <c r="F31" s="196"/>
      <c r="G31" s="196"/>
      <c r="H31" s="197"/>
      <c r="I31" s="196" t="str">
        <f t="shared" si="2"/>
        <v/>
      </c>
      <c r="J31" s="196"/>
      <c r="K31" s="196"/>
      <c r="L31" s="197"/>
      <c r="M31" s="197"/>
      <c r="N31" s="197"/>
      <c r="O31" s="197"/>
      <c r="P31" s="197"/>
      <c r="Q31" s="197"/>
      <c r="R31" s="197"/>
      <c r="S31" s="197"/>
      <c r="T31" s="197"/>
      <c r="U31" s="197"/>
      <c r="V31" s="197"/>
    </row>
    <row r="32" spans="1:22" ht="21" customHeight="1" x14ac:dyDescent="0.2">
      <c r="A32" s="197"/>
      <c r="B32" s="250" t="str">
        <f t="shared" si="1"/>
        <v/>
      </c>
      <c r="C32" s="196"/>
      <c r="D32" s="197"/>
      <c r="E32" s="196"/>
      <c r="F32" s="196"/>
      <c r="G32" s="196"/>
      <c r="H32" s="197"/>
      <c r="I32" s="196" t="str">
        <f t="shared" si="2"/>
        <v/>
      </c>
      <c r="J32" s="197"/>
      <c r="K32" s="197"/>
      <c r="L32" s="197"/>
      <c r="M32" s="197"/>
      <c r="N32" s="197"/>
      <c r="O32" s="197"/>
      <c r="P32" s="197"/>
      <c r="Q32" s="197"/>
      <c r="R32" s="197"/>
      <c r="S32" s="197"/>
      <c r="T32" s="197"/>
      <c r="U32" s="197"/>
      <c r="V32" s="197"/>
    </row>
    <row r="33" spans="1:22" ht="21" customHeight="1" x14ac:dyDescent="0.2">
      <c r="A33" s="197"/>
      <c r="B33" s="250" t="str">
        <f t="shared" si="1"/>
        <v/>
      </c>
      <c r="C33" s="196"/>
      <c r="D33" s="197"/>
      <c r="E33" s="196"/>
      <c r="F33" s="196"/>
      <c r="G33" s="196"/>
      <c r="H33" s="197"/>
      <c r="I33" s="196" t="str">
        <f t="shared" si="2"/>
        <v/>
      </c>
      <c r="J33" s="197"/>
      <c r="K33" s="197"/>
      <c r="L33" s="197"/>
      <c r="M33" s="197"/>
      <c r="N33" s="197"/>
      <c r="O33" s="197"/>
      <c r="P33" s="197"/>
      <c r="Q33" s="197"/>
      <c r="R33" s="197"/>
      <c r="S33" s="197"/>
      <c r="T33" s="197"/>
      <c r="U33" s="197"/>
      <c r="V33" s="197"/>
    </row>
    <row r="34" spans="1:22" ht="21" customHeight="1" x14ac:dyDescent="0.2">
      <c r="A34" s="197"/>
      <c r="B34" s="250" t="str">
        <f t="shared" si="1"/>
        <v/>
      </c>
      <c r="C34" s="196"/>
      <c r="D34" s="197"/>
      <c r="E34" s="196"/>
      <c r="F34" s="196"/>
      <c r="G34" s="196"/>
      <c r="H34" s="197"/>
      <c r="I34" s="196" t="str">
        <f t="shared" si="2"/>
        <v/>
      </c>
      <c r="J34" s="197"/>
      <c r="K34" s="197"/>
      <c r="L34" s="197"/>
      <c r="M34" s="197"/>
      <c r="N34" s="197"/>
      <c r="O34" s="197"/>
      <c r="P34" s="197"/>
      <c r="Q34" s="197"/>
      <c r="R34" s="197"/>
      <c r="S34" s="197"/>
      <c r="T34" s="197"/>
      <c r="U34" s="197"/>
      <c r="V34" s="197"/>
    </row>
    <row r="35" spans="1:22" ht="21" customHeight="1" x14ac:dyDescent="0.2">
      <c r="A35" s="197"/>
      <c r="B35" s="250" t="str">
        <f t="shared" si="1"/>
        <v/>
      </c>
      <c r="C35" s="196"/>
      <c r="D35" s="197"/>
      <c r="E35" s="196"/>
      <c r="F35" s="196"/>
      <c r="G35" s="196"/>
      <c r="H35" s="197"/>
      <c r="I35" s="196" t="str">
        <f t="shared" si="2"/>
        <v/>
      </c>
      <c r="J35" s="197"/>
      <c r="K35" s="197"/>
      <c r="L35" s="197"/>
      <c r="M35" s="197"/>
      <c r="N35" s="197"/>
      <c r="O35" s="197"/>
      <c r="P35" s="197"/>
      <c r="Q35" s="197"/>
      <c r="R35" s="197"/>
      <c r="S35" s="197"/>
      <c r="T35" s="197"/>
      <c r="U35" s="197"/>
      <c r="V35" s="197"/>
    </row>
    <row r="36" spans="1:22" ht="21" customHeight="1" x14ac:dyDescent="0.2">
      <c r="A36" s="197"/>
      <c r="B36" s="250" t="str">
        <f t="shared" si="1"/>
        <v/>
      </c>
      <c r="C36" s="196"/>
      <c r="D36" s="197"/>
      <c r="E36" s="196"/>
      <c r="F36" s="196"/>
      <c r="G36" s="196"/>
      <c r="H36" s="197"/>
      <c r="I36" s="196" t="str">
        <f t="shared" si="2"/>
        <v/>
      </c>
      <c r="J36" s="197"/>
      <c r="K36" s="197"/>
      <c r="L36" s="197"/>
      <c r="M36" s="197"/>
      <c r="N36" s="197"/>
      <c r="O36" s="197"/>
      <c r="P36" s="197"/>
      <c r="Q36" s="197"/>
      <c r="R36" s="197"/>
      <c r="S36" s="197"/>
      <c r="T36" s="197"/>
      <c r="U36" s="197"/>
      <c r="V36" s="197"/>
    </row>
    <row r="37" spans="1:22" ht="21" customHeight="1" x14ac:dyDescent="0.2">
      <c r="A37" s="197"/>
      <c r="B37" s="250" t="str">
        <f t="shared" si="1"/>
        <v/>
      </c>
      <c r="C37" s="196"/>
      <c r="D37" s="197"/>
      <c r="E37" s="196"/>
      <c r="F37" s="196"/>
      <c r="G37" s="196"/>
      <c r="H37" s="197"/>
      <c r="I37" s="196" t="str">
        <f t="shared" si="2"/>
        <v/>
      </c>
      <c r="J37" s="197"/>
      <c r="K37" s="197"/>
      <c r="L37" s="197"/>
      <c r="M37" s="197"/>
      <c r="N37" s="197"/>
      <c r="O37" s="197"/>
      <c r="P37" s="197"/>
      <c r="Q37" s="197"/>
      <c r="R37" s="197"/>
      <c r="S37" s="197"/>
      <c r="T37" s="197"/>
      <c r="U37" s="197"/>
      <c r="V37" s="197"/>
    </row>
    <row r="38" spans="1:22" ht="21" customHeight="1" x14ac:dyDescent="0.2">
      <c r="A38" s="197"/>
      <c r="B38" s="250" t="str">
        <f t="shared" si="1"/>
        <v/>
      </c>
      <c r="C38" s="196"/>
      <c r="D38" s="197"/>
      <c r="E38" s="196"/>
      <c r="F38" s="196"/>
      <c r="G38" s="196"/>
      <c r="H38" s="197"/>
      <c r="I38" s="196" t="str">
        <f t="shared" si="2"/>
        <v/>
      </c>
      <c r="J38" s="197"/>
      <c r="K38" s="197"/>
      <c r="L38" s="197"/>
      <c r="M38" s="197"/>
      <c r="N38" s="197"/>
      <c r="O38" s="197"/>
      <c r="P38" s="197"/>
      <c r="Q38" s="197"/>
      <c r="R38" s="197"/>
      <c r="S38" s="197"/>
      <c r="T38" s="197"/>
      <c r="U38" s="197"/>
      <c r="V38" s="197"/>
    </row>
    <row r="39" spans="1:22" ht="21" customHeight="1" x14ac:dyDescent="0.2">
      <c r="A39" s="197"/>
      <c r="B39" s="250" t="str">
        <f t="shared" si="1"/>
        <v/>
      </c>
      <c r="C39" s="196"/>
      <c r="D39" s="197"/>
      <c r="E39" s="196"/>
      <c r="F39" s="196"/>
      <c r="G39" s="196"/>
      <c r="H39" s="197"/>
      <c r="I39" s="196" t="str">
        <f t="shared" si="2"/>
        <v/>
      </c>
      <c r="J39" s="197"/>
      <c r="K39" s="197"/>
      <c r="L39" s="197"/>
      <c r="M39" s="197"/>
      <c r="N39" s="197"/>
      <c r="O39" s="197"/>
      <c r="P39" s="197"/>
      <c r="Q39" s="197"/>
      <c r="R39" s="197"/>
      <c r="S39" s="197"/>
      <c r="T39" s="197"/>
      <c r="U39" s="197"/>
      <c r="V39" s="197"/>
    </row>
    <row r="40" spans="1:22" ht="21" customHeight="1" x14ac:dyDescent="0.2">
      <c r="A40" s="197"/>
      <c r="B40" s="250" t="str">
        <f t="shared" si="1"/>
        <v/>
      </c>
      <c r="C40" s="196"/>
      <c r="D40" s="197"/>
      <c r="E40" s="196"/>
      <c r="F40" s="196"/>
      <c r="G40" s="196"/>
      <c r="H40" s="197"/>
      <c r="I40" s="196" t="str">
        <f t="shared" si="2"/>
        <v/>
      </c>
      <c r="J40" s="197"/>
      <c r="K40" s="197"/>
      <c r="L40" s="197"/>
      <c r="M40" s="197"/>
      <c r="N40" s="197"/>
      <c r="O40" s="197"/>
      <c r="P40" s="197"/>
      <c r="Q40" s="197"/>
      <c r="R40" s="197"/>
      <c r="S40" s="197"/>
      <c r="T40" s="197"/>
      <c r="U40" s="197"/>
      <c r="V40" s="197"/>
    </row>
    <row r="41" spans="1:22" ht="21" customHeight="1" x14ac:dyDescent="0.2">
      <c r="A41" s="197"/>
      <c r="B41" s="250" t="str">
        <f t="shared" si="1"/>
        <v/>
      </c>
      <c r="C41" s="196"/>
      <c r="D41" s="197"/>
      <c r="E41" s="196"/>
      <c r="F41" s="196"/>
      <c r="G41" s="196"/>
      <c r="H41" s="197"/>
      <c r="I41" s="196" t="str">
        <f t="shared" si="2"/>
        <v/>
      </c>
      <c r="J41" s="197"/>
      <c r="K41" s="197"/>
      <c r="L41" s="197"/>
      <c r="M41" s="197"/>
      <c r="N41" s="197"/>
      <c r="O41" s="197"/>
      <c r="P41" s="197"/>
      <c r="Q41" s="197"/>
      <c r="R41" s="197"/>
      <c r="S41" s="197"/>
      <c r="T41" s="197"/>
      <c r="U41" s="197"/>
      <c r="V41" s="197"/>
    </row>
    <row r="42" spans="1:22" ht="21" customHeight="1" x14ac:dyDescent="0.2">
      <c r="A42" s="197"/>
      <c r="B42" s="250" t="str">
        <f t="shared" si="1"/>
        <v/>
      </c>
      <c r="C42" s="196"/>
      <c r="D42" s="197"/>
      <c r="E42" s="196"/>
      <c r="F42" s="196"/>
      <c r="G42" s="196"/>
      <c r="H42" s="197"/>
      <c r="I42" s="196" t="str">
        <f t="shared" si="2"/>
        <v/>
      </c>
      <c r="J42" s="197"/>
      <c r="K42" s="197"/>
      <c r="L42" s="197"/>
      <c r="M42" s="197"/>
      <c r="N42" s="197"/>
      <c r="O42" s="197"/>
      <c r="P42" s="197"/>
      <c r="Q42" s="197"/>
      <c r="R42" s="197"/>
      <c r="S42" s="197"/>
      <c r="T42" s="197"/>
      <c r="U42" s="197"/>
      <c r="V42" s="197"/>
    </row>
    <row r="43" spans="1:22" ht="21" customHeight="1" x14ac:dyDescent="0.2">
      <c r="A43" s="197"/>
      <c r="B43" s="250" t="str">
        <f t="shared" si="1"/>
        <v/>
      </c>
      <c r="C43" s="196"/>
      <c r="D43" s="197"/>
      <c r="E43" s="196"/>
      <c r="F43" s="196"/>
      <c r="G43" s="196"/>
      <c r="H43" s="197"/>
      <c r="I43" s="196" t="str">
        <f t="shared" si="2"/>
        <v/>
      </c>
      <c r="J43" s="197"/>
      <c r="K43" s="197"/>
      <c r="L43" s="197"/>
      <c r="M43" s="197"/>
      <c r="N43" s="197"/>
      <c r="O43" s="197"/>
      <c r="P43" s="197"/>
      <c r="Q43" s="197"/>
      <c r="R43" s="197"/>
      <c r="S43" s="197"/>
      <c r="T43" s="197"/>
      <c r="U43" s="197"/>
      <c r="V43" s="197"/>
    </row>
    <row r="44" spans="1:22" ht="21" customHeight="1" x14ac:dyDescent="0.2">
      <c r="A44" s="197"/>
      <c r="B44" s="250" t="str">
        <f t="shared" si="1"/>
        <v/>
      </c>
      <c r="C44" s="196"/>
      <c r="D44" s="197"/>
      <c r="E44" s="196"/>
      <c r="F44" s="196"/>
      <c r="G44" s="196"/>
      <c r="H44" s="197"/>
      <c r="I44" s="196" t="str">
        <f t="shared" si="2"/>
        <v/>
      </c>
      <c r="J44" s="197"/>
      <c r="K44" s="197"/>
      <c r="L44" s="197"/>
      <c r="M44" s="197"/>
      <c r="N44" s="197"/>
      <c r="O44" s="197"/>
      <c r="P44" s="197"/>
      <c r="Q44" s="197"/>
      <c r="R44" s="197"/>
      <c r="S44" s="197"/>
      <c r="T44" s="197"/>
      <c r="U44" s="197"/>
      <c r="V44" s="197"/>
    </row>
    <row r="45" spans="1:22" ht="21" customHeight="1" x14ac:dyDescent="0.2">
      <c r="A45" s="197"/>
      <c r="B45" s="250" t="str">
        <f t="shared" si="1"/>
        <v/>
      </c>
      <c r="C45" s="196"/>
      <c r="D45" s="197"/>
      <c r="E45" s="196"/>
      <c r="F45" s="196"/>
      <c r="G45" s="196"/>
      <c r="H45" s="197"/>
      <c r="I45" s="196" t="str">
        <f t="shared" si="2"/>
        <v/>
      </c>
      <c r="J45" s="197"/>
      <c r="K45" s="197"/>
      <c r="L45" s="197"/>
      <c r="M45" s="197"/>
      <c r="N45" s="197"/>
      <c r="O45" s="197"/>
      <c r="P45" s="197"/>
      <c r="Q45" s="197"/>
      <c r="R45" s="197"/>
      <c r="S45" s="197"/>
      <c r="T45" s="197"/>
      <c r="U45" s="197"/>
      <c r="V45" s="197"/>
    </row>
    <row r="46" spans="1:22" ht="21" customHeight="1" x14ac:dyDescent="0.2">
      <c r="A46" s="197"/>
      <c r="B46" s="250" t="str">
        <f t="shared" si="1"/>
        <v/>
      </c>
      <c r="C46" s="196"/>
      <c r="D46" s="197"/>
      <c r="E46" s="196"/>
      <c r="F46" s="196"/>
      <c r="G46" s="196"/>
      <c r="H46" s="197"/>
      <c r="I46" s="196" t="str">
        <f t="shared" si="2"/>
        <v/>
      </c>
      <c r="J46" s="197"/>
      <c r="K46" s="197"/>
      <c r="L46" s="197"/>
      <c r="M46" s="197"/>
      <c r="N46" s="197"/>
      <c r="O46" s="197"/>
      <c r="P46" s="197"/>
      <c r="Q46" s="197"/>
      <c r="R46" s="197"/>
      <c r="S46" s="197"/>
      <c r="T46" s="197"/>
      <c r="U46" s="197"/>
      <c r="V46" s="197"/>
    </row>
    <row r="47" spans="1:22" ht="21" customHeight="1" x14ac:dyDescent="0.2">
      <c r="A47" s="197"/>
      <c r="B47" s="250" t="str">
        <f t="shared" si="1"/>
        <v/>
      </c>
      <c r="C47" s="196"/>
      <c r="D47" s="197"/>
      <c r="E47" s="196"/>
      <c r="F47" s="196"/>
      <c r="G47" s="196"/>
      <c r="H47" s="197"/>
      <c r="I47" s="196" t="str">
        <f t="shared" si="2"/>
        <v/>
      </c>
      <c r="J47" s="197"/>
      <c r="K47" s="197"/>
      <c r="L47" s="197"/>
      <c r="M47" s="197"/>
      <c r="N47" s="197"/>
      <c r="O47" s="197"/>
      <c r="P47" s="197"/>
      <c r="Q47" s="197"/>
      <c r="R47" s="197"/>
      <c r="S47" s="197"/>
      <c r="T47" s="197"/>
      <c r="U47" s="197"/>
      <c r="V47" s="197"/>
    </row>
    <row r="48" spans="1:22" ht="21" customHeight="1" x14ac:dyDescent="0.2">
      <c r="A48" s="197"/>
      <c r="B48" s="250" t="str">
        <f t="shared" si="1"/>
        <v/>
      </c>
      <c r="C48" s="196"/>
      <c r="D48" s="197"/>
      <c r="E48" s="196"/>
      <c r="F48" s="196"/>
      <c r="G48" s="196"/>
      <c r="H48" s="197"/>
      <c r="I48" s="197"/>
      <c r="J48" s="197"/>
      <c r="K48" s="197"/>
      <c r="L48" s="197"/>
      <c r="M48" s="197"/>
      <c r="N48" s="197"/>
      <c r="O48" s="197"/>
      <c r="P48" s="197"/>
      <c r="Q48" s="197"/>
      <c r="R48" s="197"/>
      <c r="S48" s="197"/>
      <c r="T48" s="197"/>
      <c r="U48" s="197"/>
      <c r="V48" s="197"/>
    </row>
    <row r="49" spans="1:22" ht="21" customHeight="1" x14ac:dyDescent="0.2">
      <c r="A49" s="206"/>
      <c r="B49" s="251"/>
      <c r="C49" s="207"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48"/>
      <c r="C50" s="203"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52"/>
      <c r="C51" s="235"/>
      <c r="D51" s="202" t="s">
        <v>95</v>
      </c>
      <c r="E51" s="228"/>
      <c r="F51" s="228"/>
      <c r="G51" s="228"/>
      <c r="H51" s="202" t="s">
        <v>96</v>
      </c>
      <c r="I51" s="202" t="s">
        <v>97</v>
      </c>
      <c r="J51" s="202" t="s">
        <v>98</v>
      </c>
      <c r="K51" s="212" t="s">
        <v>99</v>
      </c>
      <c r="L51" s="224">
        <f t="shared" ref="L51:U51" si="6">SUMIF($C$3:$C$50,L50,$D$3:$D$50)</f>
        <v>0</v>
      </c>
      <c r="M51" s="224">
        <f t="shared" si="6"/>
        <v>100</v>
      </c>
      <c r="N51" s="224">
        <f t="shared" si="6"/>
        <v>125</v>
      </c>
      <c r="O51" s="224">
        <f t="shared" si="6"/>
        <v>125</v>
      </c>
      <c r="P51" s="224">
        <f t="shared" si="6"/>
        <v>100</v>
      </c>
      <c r="Q51" s="224">
        <f t="shared" si="6"/>
        <v>100</v>
      </c>
      <c r="R51" s="224">
        <f t="shared" si="6"/>
        <v>125</v>
      </c>
      <c r="S51" s="224">
        <f t="shared" si="6"/>
        <v>25</v>
      </c>
      <c r="T51" s="224">
        <f t="shared" si="6"/>
        <v>0</v>
      </c>
      <c r="U51" s="224">
        <f t="shared" si="6"/>
        <v>0</v>
      </c>
      <c r="V51" s="229">
        <f t="shared" ref="V51:V54" si="7">SUM(L51:U51)</f>
        <v>700</v>
      </c>
    </row>
    <row r="52" spans="1:22" ht="21" customHeight="1" x14ac:dyDescent="0.25">
      <c r="A52" s="210">
        <f>COUNTA(A3:A48)</f>
        <v>28</v>
      </c>
      <c r="B52" s="248"/>
      <c r="C52" s="203"/>
      <c r="D52" s="230">
        <f>SUM(D3:D48)</f>
        <v>700</v>
      </c>
      <c r="E52" s="209"/>
      <c r="F52" s="209"/>
      <c r="G52" s="231"/>
      <c r="H52" s="217">
        <f>SUM(H3:H50)</f>
        <v>421</v>
      </c>
      <c r="I52" s="218">
        <f>H52/60</f>
        <v>7.0166666666666666</v>
      </c>
      <c r="J52" s="230">
        <f>D52/I52</f>
        <v>99.762470308788593</v>
      </c>
      <c r="K52" s="212" t="s">
        <v>100</v>
      </c>
      <c r="L52" s="232">
        <f t="shared" ref="L52:U52" si="8">L51*0.07</f>
        <v>0</v>
      </c>
      <c r="M52" s="232">
        <f t="shared" si="8"/>
        <v>7.0000000000000009</v>
      </c>
      <c r="N52" s="232">
        <f t="shared" si="8"/>
        <v>8.75</v>
      </c>
      <c r="O52" s="232">
        <f t="shared" si="8"/>
        <v>8.75</v>
      </c>
      <c r="P52" s="232">
        <f t="shared" si="8"/>
        <v>7.0000000000000009</v>
      </c>
      <c r="Q52" s="232">
        <f t="shared" si="8"/>
        <v>7.0000000000000009</v>
      </c>
      <c r="R52" s="232">
        <f t="shared" si="8"/>
        <v>8.75</v>
      </c>
      <c r="S52" s="232">
        <f t="shared" si="8"/>
        <v>1.7500000000000002</v>
      </c>
      <c r="T52" s="232">
        <f t="shared" si="8"/>
        <v>0</v>
      </c>
      <c r="U52" s="232">
        <f t="shared" si="8"/>
        <v>0</v>
      </c>
      <c r="V52" s="233">
        <f t="shared" si="7"/>
        <v>49</v>
      </c>
    </row>
    <row r="53" spans="1:22" ht="21" customHeight="1" x14ac:dyDescent="0.25">
      <c r="A53" s="221"/>
      <c r="B53" s="253"/>
      <c r="C53" s="203" t="str">
        <f t="shared" ref="C53:C54" si="9">IF(A53="","",TEXT(A53,"MMMM"))</f>
        <v/>
      </c>
      <c r="D53" s="209"/>
      <c r="E53" s="209"/>
      <c r="F53" s="209"/>
      <c r="G53" s="209"/>
      <c r="H53" s="209"/>
      <c r="I53" s="209"/>
      <c r="J53" s="209"/>
      <c r="K53" s="212" t="s">
        <v>41</v>
      </c>
      <c r="L53" s="232">
        <f t="shared" ref="L53:U53" si="10">SUM(L51:L52)</f>
        <v>0</v>
      </c>
      <c r="M53" s="232">
        <f t="shared" si="10"/>
        <v>107</v>
      </c>
      <c r="N53" s="232">
        <f t="shared" si="10"/>
        <v>133.75</v>
      </c>
      <c r="O53" s="232">
        <f t="shared" si="10"/>
        <v>133.75</v>
      </c>
      <c r="P53" s="232">
        <f t="shared" si="10"/>
        <v>107</v>
      </c>
      <c r="Q53" s="232">
        <f t="shared" si="10"/>
        <v>107</v>
      </c>
      <c r="R53" s="232">
        <f t="shared" si="10"/>
        <v>133.75</v>
      </c>
      <c r="S53" s="232">
        <f t="shared" si="10"/>
        <v>26.75</v>
      </c>
      <c r="T53" s="232">
        <f t="shared" si="10"/>
        <v>0</v>
      </c>
      <c r="U53" s="232">
        <f t="shared" si="10"/>
        <v>0</v>
      </c>
      <c r="V53" s="233">
        <f t="shared" si="7"/>
        <v>749</v>
      </c>
    </row>
    <row r="54" spans="1:22" ht="21" customHeight="1" x14ac:dyDescent="0.25">
      <c r="A54" s="221"/>
      <c r="B54" s="253"/>
      <c r="C54" s="203" t="str">
        <f t="shared" si="9"/>
        <v/>
      </c>
      <c r="D54" s="209"/>
      <c r="E54" s="209"/>
      <c r="F54" s="209"/>
      <c r="G54" s="209"/>
      <c r="H54" s="209"/>
      <c r="I54" s="209"/>
      <c r="J54" s="209"/>
      <c r="K54" s="212" t="s">
        <v>101</v>
      </c>
      <c r="L54" s="203">
        <f t="shared" ref="L54:U54" si="11">COUNTIF($C3:$C65,L50)</f>
        <v>0</v>
      </c>
      <c r="M54" s="203">
        <f t="shared" si="11"/>
        <v>4</v>
      </c>
      <c r="N54" s="203">
        <f t="shared" si="11"/>
        <v>5</v>
      </c>
      <c r="O54" s="203">
        <f t="shared" si="11"/>
        <v>5</v>
      </c>
      <c r="P54" s="203">
        <f t="shared" si="11"/>
        <v>4</v>
      </c>
      <c r="Q54" s="203">
        <f t="shared" si="11"/>
        <v>4</v>
      </c>
      <c r="R54" s="203">
        <f t="shared" si="11"/>
        <v>5</v>
      </c>
      <c r="S54" s="203">
        <f t="shared" si="11"/>
        <v>1</v>
      </c>
      <c r="T54" s="203">
        <f t="shared" si="11"/>
        <v>0</v>
      </c>
      <c r="U54" s="203">
        <f t="shared" si="11"/>
        <v>0</v>
      </c>
      <c r="V54" s="234">
        <f t="shared" si="7"/>
        <v>28</v>
      </c>
    </row>
    <row r="55" spans="1:22" ht="12.75" x14ac:dyDescent="0.2">
      <c r="C55" s="18"/>
      <c r="E55" s="18"/>
      <c r="F55" s="18"/>
      <c r="G55" s="18"/>
    </row>
    <row r="56" spans="1:22" ht="12.75" x14ac:dyDescent="0.2">
      <c r="C56" s="18"/>
      <c r="E56" s="18"/>
      <c r="F56" s="18"/>
      <c r="G56" s="18"/>
    </row>
    <row r="57" spans="1:22" ht="12.75" x14ac:dyDescent="0.2">
      <c r="C57" s="18"/>
      <c r="E57" s="18"/>
      <c r="F57" s="18"/>
      <c r="G57" s="18"/>
    </row>
    <row r="58" spans="1:22" ht="12.75" x14ac:dyDescent="0.2">
      <c r="C58" s="18"/>
      <c r="E58" s="18"/>
      <c r="F58" s="18"/>
      <c r="G58" s="18"/>
    </row>
    <row r="59" spans="1:22" ht="12.75" x14ac:dyDescent="0.2">
      <c r="C59" s="18"/>
      <c r="E59" s="18"/>
      <c r="F59" s="18"/>
      <c r="G59" s="18"/>
    </row>
    <row r="60" spans="1:22" ht="12.75" x14ac:dyDescent="0.2">
      <c r="C60" s="18"/>
      <c r="E60" s="18"/>
      <c r="F60" s="18"/>
      <c r="G60" s="18"/>
    </row>
    <row r="61" spans="1:22" ht="12.75" x14ac:dyDescent="0.2">
      <c r="C61" s="18"/>
      <c r="E61" s="18"/>
      <c r="F61" s="18"/>
      <c r="G61" s="18"/>
    </row>
    <row r="62" spans="1:22" ht="12.75" x14ac:dyDescent="0.2">
      <c r="C62" s="18"/>
      <c r="E62" s="18"/>
      <c r="F62" s="18"/>
      <c r="G62" s="18"/>
    </row>
    <row r="63" spans="1:22" ht="12.75" x14ac:dyDescent="0.2">
      <c r="C63" s="18"/>
      <c r="E63" s="18"/>
      <c r="F63" s="18"/>
      <c r="G63" s="18"/>
    </row>
    <row r="64" spans="1:22" ht="12.75" x14ac:dyDescent="0.2">
      <c r="C64" s="18"/>
      <c r="E64" s="18"/>
      <c r="F64" s="18"/>
      <c r="G64" s="18"/>
    </row>
    <row r="65" spans="3:7" ht="12.75" x14ac:dyDescent="0.2">
      <c r="C65" s="18"/>
      <c r="E65" s="18"/>
      <c r="F65" s="18"/>
      <c r="G65" s="18"/>
    </row>
    <row r="66" spans="3:7" ht="12.75" x14ac:dyDescent="0.2">
      <c r="C66" s="18"/>
      <c r="E66" s="18"/>
      <c r="F66" s="18"/>
      <c r="G66" s="18"/>
    </row>
    <row r="67" spans="3:7" ht="12.75" x14ac:dyDescent="0.2">
      <c r="C67" s="18"/>
      <c r="E67" s="18"/>
      <c r="F67" s="18"/>
      <c r="G67" s="18"/>
    </row>
    <row r="68" spans="3:7" ht="12.75" x14ac:dyDescent="0.2">
      <c r="C68" s="18"/>
      <c r="E68" s="18"/>
      <c r="F68" s="18"/>
      <c r="G68" s="18"/>
    </row>
    <row r="69" spans="3:7" ht="12.75" x14ac:dyDescent="0.2">
      <c r="C69" s="18"/>
      <c r="E69" s="18"/>
      <c r="F69" s="18"/>
      <c r="G69" s="18"/>
    </row>
    <row r="70" spans="3:7" ht="12.75" x14ac:dyDescent="0.2">
      <c r="C70" s="18"/>
      <c r="E70" s="18"/>
      <c r="F70" s="18"/>
      <c r="G70" s="18"/>
    </row>
    <row r="71" spans="3:7" ht="12.75" x14ac:dyDescent="0.2">
      <c r="C71" s="18"/>
      <c r="E71" s="18"/>
      <c r="F71" s="18"/>
      <c r="G71" s="18"/>
    </row>
    <row r="72" spans="3:7" ht="12.75" x14ac:dyDescent="0.2">
      <c r="C72" s="18"/>
      <c r="E72" s="18"/>
      <c r="F72" s="18"/>
      <c r="G72" s="18"/>
    </row>
    <row r="73" spans="3:7" ht="12.75" x14ac:dyDescent="0.2">
      <c r="C73" s="18"/>
      <c r="E73" s="18"/>
      <c r="F73" s="18"/>
      <c r="G73" s="18"/>
    </row>
    <row r="74" spans="3:7" ht="12.75" x14ac:dyDescent="0.2">
      <c r="C74" s="18"/>
      <c r="E74" s="18"/>
      <c r="F74" s="18"/>
      <c r="G74" s="18"/>
    </row>
    <row r="75" spans="3:7" ht="12.75" x14ac:dyDescent="0.2">
      <c r="C75" s="18"/>
      <c r="E75" s="18"/>
      <c r="F75" s="18"/>
      <c r="G75" s="18"/>
    </row>
    <row r="76" spans="3:7" ht="12.75" x14ac:dyDescent="0.2">
      <c r="C76" s="18"/>
      <c r="E76" s="18"/>
      <c r="F76" s="18"/>
      <c r="G76" s="18"/>
    </row>
    <row r="77" spans="3:7" ht="12.75" x14ac:dyDescent="0.2">
      <c r="C77" s="18"/>
      <c r="E77" s="18"/>
      <c r="F77" s="18"/>
      <c r="G77" s="18"/>
    </row>
    <row r="78" spans="3:7" ht="12.75" x14ac:dyDescent="0.2">
      <c r="C78" s="18"/>
      <c r="E78" s="18"/>
      <c r="F78" s="18"/>
      <c r="G78" s="18"/>
    </row>
    <row r="79" spans="3:7" ht="12.75" x14ac:dyDescent="0.2">
      <c r="C79" s="18"/>
      <c r="E79" s="18"/>
      <c r="F79" s="18"/>
      <c r="G79" s="18"/>
    </row>
    <row r="80" spans="3:7" ht="12.75" x14ac:dyDescent="0.2">
      <c r="C80" s="18"/>
      <c r="E80" s="18"/>
      <c r="F80" s="18"/>
      <c r="G80" s="18"/>
    </row>
    <row r="81" spans="3:7" ht="12.75" x14ac:dyDescent="0.2">
      <c r="C81" s="18"/>
      <c r="E81" s="18"/>
      <c r="F81" s="18"/>
      <c r="G81" s="18"/>
    </row>
    <row r="82" spans="3:7" ht="12.75" x14ac:dyDescent="0.2">
      <c r="C82" s="18"/>
      <c r="E82" s="18"/>
      <c r="F82" s="18"/>
      <c r="G82" s="18"/>
    </row>
    <row r="83" spans="3:7" ht="12.75" x14ac:dyDescent="0.2">
      <c r="C83" s="18"/>
      <c r="E83" s="18"/>
      <c r="F83" s="18"/>
      <c r="G83" s="18"/>
    </row>
    <row r="84" spans="3:7" ht="12.75" x14ac:dyDescent="0.2">
      <c r="C84" s="18"/>
      <c r="E84" s="18"/>
      <c r="F84" s="18"/>
      <c r="G84" s="18"/>
    </row>
    <row r="85" spans="3:7" ht="12.75" x14ac:dyDescent="0.2">
      <c r="C85" s="18"/>
      <c r="E85" s="18"/>
      <c r="F85" s="18"/>
      <c r="G85" s="18"/>
    </row>
    <row r="86" spans="3:7" ht="12.75" x14ac:dyDescent="0.2">
      <c r="C86" s="18"/>
      <c r="E86" s="18"/>
      <c r="F86" s="18"/>
      <c r="G86" s="18"/>
    </row>
    <row r="87" spans="3:7" ht="12.75" x14ac:dyDescent="0.2">
      <c r="C87" s="18"/>
      <c r="E87" s="18"/>
      <c r="F87" s="18"/>
      <c r="G87" s="18"/>
    </row>
    <row r="88" spans="3:7" ht="12.75" x14ac:dyDescent="0.2">
      <c r="C88" s="18"/>
      <c r="E88" s="18"/>
      <c r="F88" s="18"/>
      <c r="G88" s="18"/>
    </row>
    <row r="89" spans="3:7" ht="12.75" x14ac:dyDescent="0.2">
      <c r="C89" s="18"/>
      <c r="E89" s="18"/>
      <c r="F89" s="18"/>
      <c r="G89" s="18"/>
    </row>
    <row r="90" spans="3:7" ht="12.75" x14ac:dyDescent="0.2">
      <c r="C90" s="18"/>
      <c r="E90" s="18"/>
      <c r="F90" s="18"/>
      <c r="G90" s="18"/>
    </row>
    <row r="91" spans="3:7" ht="12.75" x14ac:dyDescent="0.2">
      <c r="C91" s="18"/>
      <c r="E91" s="18"/>
      <c r="F91" s="18"/>
      <c r="G91" s="18"/>
    </row>
    <row r="92" spans="3:7" ht="12.75" x14ac:dyDescent="0.2">
      <c r="C92" s="18"/>
      <c r="E92" s="18"/>
      <c r="F92" s="18"/>
      <c r="G92" s="18"/>
    </row>
    <row r="93" spans="3:7" ht="12.75" x14ac:dyDescent="0.2">
      <c r="C93" s="18"/>
      <c r="E93" s="18"/>
      <c r="F93" s="18"/>
      <c r="G93" s="18"/>
    </row>
    <row r="94" spans="3:7" ht="12.75" x14ac:dyDescent="0.2">
      <c r="C94" s="18"/>
      <c r="E94" s="18"/>
      <c r="F94" s="18"/>
      <c r="G94" s="18"/>
    </row>
    <row r="95" spans="3:7" ht="12.75" x14ac:dyDescent="0.2">
      <c r="C95" s="18"/>
      <c r="E95" s="18"/>
      <c r="F95" s="18"/>
      <c r="G95" s="18"/>
    </row>
    <row r="96" spans="3:7" ht="12.75" x14ac:dyDescent="0.2">
      <c r="C96" s="18"/>
      <c r="E96" s="18"/>
      <c r="F96" s="18"/>
      <c r="G96" s="18"/>
    </row>
    <row r="97" spans="3:7" ht="12.75" x14ac:dyDescent="0.2">
      <c r="C97" s="18"/>
      <c r="E97" s="18"/>
      <c r="F97" s="18"/>
      <c r="G97" s="18"/>
    </row>
    <row r="98" spans="3:7" ht="12.75" x14ac:dyDescent="0.2">
      <c r="C98" s="18"/>
      <c r="E98" s="18"/>
      <c r="F98" s="18"/>
      <c r="G98" s="18"/>
    </row>
    <row r="99" spans="3:7" ht="12.75" x14ac:dyDescent="0.2">
      <c r="C99" s="18"/>
      <c r="E99" s="18"/>
      <c r="F99" s="18"/>
      <c r="G99" s="18"/>
    </row>
    <row r="100" spans="3:7" ht="12.75" x14ac:dyDescent="0.2">
      <c r="C100" s="18"/>
      <c r="E100" s="18"/>
      <c r="F100" s="18"/>
      <c r="G100" s="18"/>
    </row>
    <row r="101" spans="3:7" ht="12.75" x14ac:dyDescent="0.2">
      <c r="C101" s="18"/>
      <c r="E101" s="18"/>
      <c r="F101" s="18"/>
      <c r="G101" s="18"/>
    </row>
    <row r="102" spans="3:7" ht="12.75" x14ac:dyDescent="0.2">
      <c r="C102" s="18"/>
      <c r="E102" s="18"/>
      <c r="F102" s="18"/>
      <c r="G102" s="18"/>
    </row>
    <row r="103" spans="3:7" ht="12.75" x14ac:dyDescent="0.2">
      <c r="C103" s="18"/>
      <c r="E103" s="18"/>
      <c r="F103" s="18"/>
      <c r="G103" s="18"/>
    </row>
    <row r="104" spans="3:7" ht="12.75" x14ac:dyDescent="0.2">
      <c r="C104" s="18"/>
      <c r="E104" s="18"/>
      <c r="F104" s="18"/>
      <c r="G104" s="18"/>
    </row>
    <row r="105" spans="3:7" ht="12.75" x14ac:dyDescent="0.2">
      <c r="C105" s="18"/>
      <c r="E105" s="18"/>
      <c r="F105" s="18"/>
      <c r="G105" s="18"/>
    </row>
    <row r="106" spans="3:7" ht="12.75" x14ac:dyDescent="0.2">
      <c r="C106" s="18"/>
      <c r="E106" s="18"/>
      <c r="F106" s="18"/>
      <c r="G106" s="18"/>
    </row>
    <row r="107" spans="3:7" ht="12.75" x14ac:dyDescent="0.2">
      <c r="C107" s="18"/>
      <c r="E107" s="18"/>
      <c r="F107" s="18"/>
      <c r="G107" s="18"/>
    </row>
    <row r="108" spans="3:7" ht="12.75" x14ac:dyDescent="0.2">
      <c r="C108" s="18"/>
      <c r="E108" s="18"/>
      <c r="F108" s="18"/>
      <c r="G108" s="18"/>
    </row>
    <row r="109" spans="3:7" ht="12.75" x14ac:dyDescent="0.2">
      <c r="C109" s="18"/>
      <c r="E109" s="18"/>
      <c r="F109" s="18"/>
      <c r="G109" s="18"/>
    </row>
    <row r="110" spans="3:7" ht="12.75" x14ac:dyDescent="0.2">
      <c r="C110" s="18"/>
      <c r="E110" s="18"/>
      <c r="F110" s="18"/>
      <c r="G110" s="18"/>
    </row>
    <row r="111" spans="3:7" ht="12.75" x14ac:dyDescent="0.2">
      <c r="C111" s="18"/>
      <c r="E111" s="18"/>
      <c r="F111" s="18"/>
      <c r="G111" s="18"/>
    </row>
    <row r="112" spans="3:7" ht="12.75" x14ac:dyDescent="0.2">
      <c r="C112" s="18"/>
      <c r="E112" s="18"/>
      <c r="F112" s="18"/>
      <c r="G112" s="18"/>
    </row>
    <row r="113" spans="3:7" ht="12.75" x14ac:dyDescent="0.2">
      <c r="C113" s="18"/>
      <c r="E113" s="18"/>
      <c r="F113" s="18"/>
      <c r="G113" s="18"/>
    </row>
    <row r="114" spans="3:7" ht="12.75" x14ac:dyDescent="0.2">
      <c r="C114" s="18"/>
      <c r="E114" s="18"/>
      <c r="F114" s="18"/>
      <c r="G114" s="18"/>
    </row>
    <row r="115" spans="3:7" ht="12.75" x14ac:dyDescent="0.2">
      <c r="C115" s="18"/>
      <c r="E115" s="18"/>
      <c r="F115" s="18"/>
      <c r="G115" s="18"/>
    </row>
    <row r="116" spans="3:7" ht="12.75" x14ac:dyDescent="0.2">
      <c r="C116" s="18"/>
      <c r="E116" s="18"/>
      <c r="F116" s="18"/>
      <c r="G116" s="18"/>
    </row>
    <row r="117" spans="3:7" ht="12.75" x14ac:dyDescent="0.2">
      <c r="C117" s="18"/>
      <c r="E117" s="18"/>
      <c r="F117" s="18"/>
      <c r="G117" s="18"/>
    </row>
    <row r="118" spans="3:7" ht="12.75" x14ac:dyDescent="0.2">
      <c r="C118" s="18"/>
      <c r="E118" s="18"/>
      <c r="F118" s="18"/>
      <c r="G118" s="18"/>
    </row>
    <row r="119" spans="3:7" ht="12.75" x14ac:dyDescent="0.2">
      <c r="C119" s="18"/>
      <c r="E119" s="18"/>
      <c r="F119" s="18"/>
      <c r="G119" s="18"/>
    </row>
    <row r="120" spans="3:7" ht="12.75" x14ac:dyDescent="0.2">
      <c r="C120" s="18"/>
      <c r="E120" s="18"/>
      <c r="F120" s="18"/>
      <c r="G120" s="18"/>
    </row>
    <row r="121" spans="3:7" ht="12.75" x14ac:dyDescent="0.2">
      <c r="C121" s="18"/>
      <c r="E121" s="18"/>
      <c r="F121" s="18"/>
      <c r="G121" s="18"/>
    </row>
    <row r="122" spans="3:7" ht="12.75" x14ac:dyDescent="0.2">
      <c r="C122" s="18"/>
      <c r="E122" s="18"/>
      <c r="F122" s="18"/>
      <c r="G122" s="18"/>
    </row>
    <row r="123" spans="3:7" ht="12.75" x14ac:dyDescent="0.2">
      <c r="C123" s="18"/>
      <c r="E123" s="18"/>
      <c r="F123" s="18"/>
      <c r="G123" s="18"/>
    </row>
    <row r="124" spans="3:7" ht="12.75" x14ac:dyDescent="0.2">
      <c r="C124" s="18"/>
      <c r="E124" s="18"/>
      <c r="F124" s="18"/>
      <c r="G124" s="18"/>
    </row>
    <row r="125" spans="3:7" ht="12.75" x14ac:dyDescent="0.2">
      <c r="C125" s="18"/>
      <c r="E125" s="18"/>
      <c r="F125" s="18"/>
      <c r="G125" s="18"/>
    </row>
    <row r="126" spans="3:7" ht="12.75" x14ac:dyDescent="0.2">
      <c r="C126" s="18"/>
      <c r="E126" s="18"/>
      <c r="F126" s="18"/>
      <c r="G126" s="18"/>
    </row>
    <row r="127" spans="3:7" ht="12.75" x14ac:dyDescent="0.2">
      <c r="C127" s="18"/>
      <c r="E127" s="18"/>
      <c r="F127" s="18"/>
      <c r="G127" s="18"/>
    </row>
    <row r="128" spans="3:7" ht="12.75" x14ac:dyDescent="0.2">
      <c r="C128" s="18"/>
      <c r="E128" s="18"/>
      <c r="F128" s="18"/>
      <c r="G128" s="18"/>
    </row>
    <row r="129" spans="3:7" ht="12.75" x14ac:dyDescent="0.2">
      <c r="C129" s="18"/>
      <c r="E129" s="18"/>
      <c r="F129" s="18"/>
      <c r="G129" s="18"/>
    </row>
    <row r="130" spans="3:7" ht="12.75" x14ac:dyDescent="0.2">
      <c r="C130" s="18"/>
      <c r="E130" s="18"/>
      <c r="F130" s="18"/>
      <c r="G130" s="18"/>
    </row>
    <row r="131" spans="3:7" ht="12.75" x14ac:dyDescent="0.2">
      <c r="C131" s="18"/>
      <c r="E131" s="18"/>
      <c r="F131" s="18"/>
      <c r="G131" s="18"/>
    </row>
    <row r="132" spans="3:7" ht="12.75" x14ac:dyDescent="0.2">
      <c r="C132" s="18"/>
      <c r="E132" s="18"/>
      <c r="F132" s="18"/>
      <c r="G132" s="18"/>
    </row>
    <row r="133" spans="3:7" ht="12.75" x14ac:dyDescent="0.2">
      <c r="C133" s="18"/>
      <c r="E133" s="18"/>
      <c r="F133" s="18"/>
      <c r="G133" s="18"/>
    </row>
    <row r="134" spans="3:7" ht="12.75" x14ac:dyDescent="0.2">
      <c r="C134" s="18"/>
      <c r="E134" s="18"/>
      <c r="F134" s="18"/>
      <c r="G134" s="18"/>
    </row>
    <row r="135" spans="3:7" ht="12.75" x14ac:dyDescent="0.2">
      <c r="C135" s="18"/>
      <c r="E135" s="18"/>
      <c r="F135" s="18"/>
      <c r="G135" s="18"/>
    </row>
    <row r="136" spans="3:7" ht="12.75" x14ac:dyDescent="0.2">
      <c r="C136" s="18"/>
      <c r="E136" s="18"/>
      <c r="F136" s="18"/>
      <c r="G136" s="18"/>
    </row>
    <row r="137" spans="3:7" ht="12.75" x14ac:dyDescent="0.2">
      <c r="C137" s="18"/>
      <c r="E137" s="18"/>
      <c r="F137" s="18"/>
      <c r="G137" s="18"/>
    </row>
    <row r="138" spans="3:7" ht="12.75" x14ac:dyDescent="0.2">
      <c r="C138" s="18"/>
      <c r="E138" s="18"/>
      <c r="F138" s="18"/>
      <c r="G138" s="18"/>
    </row>
    <row r="139" spans="3:7" ht="12.75" x14ac:dyDescent="0.2">
      <c r="C139" s="18"/>
      <c r="E139" s="18"/>
      <c r="F139" s="18"/>
      <c r="G139" s="18"/>
    </row>
    <row r="140" spans="3:7" ht="12.75" x14ac:dyDescent="0.2">
      <c r="C140" s="18"/>
      <c r="E140" s="18"/>
      <c r="F140" s="18"/>
      <c r="G140" s="18"/>
    </row>
    <row r="141" spans="3:7" ht="12.75" x14ac:dyDescent="0.2">
      <c r="C141" s="18"/>
      <c r="E141" s="18"/>
      <c r="F141" s="18"/>
      <c r="G141" s="18"/>
    </row>
    <row r="142" spans="3:7" ht="12.75" x14ac:dyDescent="0.2">
      <c r="C142" s="18"/>
      <c r="E142" s="18"/>
      <c r="F142" s="18"/>
      <c r="G142" s="18"/>
    </row>
    <row r="143" spans="3:7" ht="12.75" x14ac:dyDescent="0.2">
      <c r="C143" s="18"/>
      <c r="E143" s="18"/>
      <c r="F143" s="18"/>
      <c r="G143" s="18"/>
    </row>
    <row r="144" spans="3:7" ht="12.75" x14ac:dyDescent="0.2">
      <c r="C144" s="18"/>
      <c r="E144" s="18"/>
      <c r="F144" s="18"/>
      <c r="G144" s="18"/>
    </row>
    <row r="145" spans="3:7" ht="12.75" x14ac:dyDescent="0.2">
      <c r="C145" s="18"/>
      <c r="E145" s="18"/>
      <c r="F145" s="18"/>
      <c r="G145" s="18"/>
    </row>
    <row r="146" spans="3:7" ht="12.75" x14ac:dyDescent="0.2">
      <c r="C146" s="18"/>
      <c r="E146" s="18"/>
      <c r="F146" s="18"/>
      <c r="G146" s="18"/>
    </row>
    <row r="147" spans="3:7" ht="12.75" x14ac:dyDescent="0.2">
      <c r="C147" s="18"/>
      <c r="E147" s="18"/>
      <c r="F147" s="18"/>
      <c r="G147" s="18"/>
    </row>
    <row r="148" spans="3:7" ht="12.75" x14ac:dyDescent="0.2">
      <c r="C148" s="18"/>
      <c r="E148" s="18"/>
      <c r="F148" s="18"/>
      <c r="G148" s="18"/>
    </row>
    <row r="149" spans="3:7" ht="12.75" x14ac:dyDescent="0.2">
      <c r="C149" s="18"/>
      <c r="E149" s="18"/>
      <c r="F149" s="18"/>
      <c r="G149" s="18"/>
    </row>
    <row r="150" spans="3:7" ht="12.75" x14ac:dyDescent="0.2">
      <c r="C150" s="18"/>
      <c r="E150" s="18"/>
      <c r="F150" s="18"/>
      <c r="G150" s="18"/>
    </row>
    <row r="151" spans="3:7" ht="12.75" x14ac:dyDescent="0.2">
      <c r="C151" s="18"/>
      <c r="E151" s="18"/>
      <c r="F151" s="18"/>
      <c r="G151" s="18"/>
    </row>
    <row r="152" spans="3:7" ht="12.75" x14ac:dyDescent="0.2">
      <c r="C152" s="18"/>
      <c r="E152" s="18"/>
      <c r="F152" s="18"/>
      <c r="G152" s="18"/>
    </row>
    <row r="153" spans="3:7" ht="12.75" x14ac:dyDescent="0.2">
      <c r="C153" s="18"/>
      <c r="E153" s="18"/>
      <c r="F153" s="18"/>
      <c r="G153" s="18"/>
    </row>
    <row r="154" spans="3:7" ht="12.75" x14ac:dyDescent="0.2">
      <c r="C154" s="18"/>
      <c r="E154" s="18"/>
      <c r="F154" s="18"/>
      <c r="G154" s="18"/>
    </row>
    <row r="155" spans="3:7" ht="12.75" x14ac:dyDescent="0.2">
      <c r="C155" s="18"/>
      <c r="E155" s="18"/>
      <c r="F155" s="18"/>
      <c r="G155" s="18"/>
    </row>
    <row r="156" spans="3:7" ht="12.75" x14ac:dyDescent="0.2">
      <c r="C156" s="18"/>
      <c r="E156" s="18"/>
      <c r="F156" s="18"/>
      <c r="G156" s="18"/>
    </row>
    <row r="157" spans="3:7" ht="12.75" x14ac:dyDescent="0.2">
      <c r="C157" s="18"/>
      <c r="E157" s="18"/>
      <c r="F157" s="18"/>
      <c r="G157" s="18"/>
    </row>
    <row r="158" spans="3:7" ht="12.75" x14ac:dyDescent="0.2">
      <c r="C158" s="18"/>
      <c r="E158" s="18"/>
      <c r="F158" s="18"/>
      <c r="G158" s="18"/>
    </row>
    <row r="159" spans="3:7" ht="12.75" x14ac:dyDescent="0.2">
      <c r="C159" s="18"/>
      <c r="E159" s="18"/>
      <c r="F159" s="18"/>
      <c r="G159" s="18"/>
    </row>
    <row r="160" spans="3:7" ht="12.75" x14ac:dyDescent="0.2">
      <c r="C160" s="18"/>
      <c r="E160" s="18"/>
      <c r="F160" s="18"/>
      <c r="G160" s="18"/>
    </row>
    <row r="161" spans="3:7" ht="12.75" x14ac:dyDescent="0.2">
      <c r="C161" s="18"/>
      <c r="E161" s="18"/>
      <c r="F161" s="18"/>
      <c r="G161" s="18"/>
    </row>
    <row r="162" spans="3:7" ht="12.75" x14ac:dyDescent="0.2">
      <c r="C162" s="18"/>
      <c r="E162" s="18"/>
      <c r="F162" s="18"/>
      <c r="G162" s="18"/>
    </row>
    <row r="163" spans="3:7" ht="12.75" x14ac:dyDescent="0.2">
      <c r="C163" s="18"/>
      <c r="E163" s="18"/>
      <c r="F163" s="18"/>
      <c r="G163" s="18"/>
    </row>
    <row r="164" spans="3:7" ht="12.75" x14ac:dyDescent="0.2">
      <c r="C164" s="18"/>
      <c r="E164" s="18"/>
      <c r="F164" s="18"/>
      <c r="G164" s="18"/>
    </row>
    <row r="165" spans="3:7" ht="12.75" x14ac:dyDescent="0.2">
      <c r="C165" s="18"/>
      <c r="E165" s="18"/>
      <c r="F165" s="18"/>
      <c r="G165" s="18"/>
    </row>
    <row r="166" spans="3:7" ht="12.75" x14ac:dyDescent="0.2">
      <c r="C166" s="18"/>
      <c r="E166" s="18"/>
      <c r="F166" s="18"/>
      <c r="G166" s="18"/>
    </row>
    <row r="167" spans="3:7" ht="12.75" x14ac:dyDescent="0.2">
      <c r="C167" s="18"/>
      <c r="E167" s="18"/>
      <c r="F167" s="18"/>
      <c r="G167" s="18"/>
    </row>
    <row r="168" spans="3:7" ht="12.75" x14ac:dyDescent="0.2">
      <c r="C168" s="18"/>
      <c r="E168" s="18"/>
      <c r="F168" s="18"/>
      <c r="G168" s="18"/>
    </row>
    <row r="169" spans="3:7" ht="12.75" x14ac:dyDescent="0.2">
      <c r="C169" s="18"/>
      <c r="E169" s="18"/>
      <c r="F169" s="18"/>
      <c r="G169" s="18"/>
    </row>
    <row r="170" spans="3:7" ht="12.75" x14ac:dyDescent="0.2">
      <c r="C170" s="18"/>
      <c r="E170" s="18"/>
      <c r="F170" s="18"/>
      <c r="G170" s="18"/>
    </row>
    <row r="171" spans="3:7" ht="12.75" x14ac:dyDescent="0.2">
      <c r="C171" s="18"/>
      <c r="E171" s="18"/>
      <c r="F171" s="18"/>
      <c r="G171" s="18"/>
    </row>
    <row r="172" spans="3:7" ht="12.75" x14ac:dyDescent="0.2">
      <c r="C172" s="18"/>
      <c r="E172" s="18"/>
      <c r="F172" s="18"/>
      <c r="G172" s="18"/>
    </row>
    <row r="173" spans="3:7" ht="12.75" x14ac:dyDescent="0.2">
      <c r="C173" s="18"/>
      <c r="E173" s="18"/>
      <c r="F173" s="18"/>
      <c r="G173" s="18"/>
    </row>
    <row r="174" spans="3:7" ht="12.75" x14ac:dyDescent="0.2">
      <c r="C174" s="18"/>
      <c r="E174" s="18"/>
      <c r="F174" s="18"/>
      <c r="G174" s="18"/>
    </row>
    <row r="175" spans="3:7" ht="12.75" x14ac:dyDescent="0.2">
      <c r="C175" s="18"/>
      <c r="E175" s="18"/>
      <c r="F175" s="18"/>
      <c r="G175" s="18"/>
    </row>
    <row r="176" spans="3:7" ht="12.75" x14ac:dyDescent="0.2">
      <c r="C176" s="18"/>
      <c r="E176" s="18"/>
      <c r="F176" s="18"/>
      <c r="G176" s="18"/>
    </row>
    <row r="177" spans="3:7" ht="12.75" x14ac:dyDescent="0.2">
      <c r="C177" s="18"/>
      <c r="E177" s="18"/>
      <c r="F177" s="18"/>
      <c r="G177" s="18"/>
    </row>
    <row r="178" spans="3:7" ht="12.75" x14ac:dyDescent="0.2">
      <c r="C178" s="18"/>
      <c r="E178" s="18"/>
      <c r="F178" s="18"/>
      <c r="G178" s="18"/>
    </row>
    <row r="179" spans="3:7" ht="12.75" x14ac:dyDescent="0.2">
      <c r="C179" s="18"/>
      <c r="E179" s="18"/>
      <c r="F179" s="18"/>
      <c r="G179" s="18"/>
    </row>
    <row r="180" spans="3:7" ht="12.75" x14ac:dyDescent="0.2">
      <c r="C180" s="18"/>
      <c r="E180" s="18"/>
      <c r="F180" s="18"/>
      <c r="G180" s="18"/>
    </row>
    <row r="181" spans="3:7" ht="12.75" x14ac:dyDescent="0.2">
      <c r="C181" s="18"/>
      <c r="E181" s="18"/>
      <c r="F181" s="18"/>
      <c r="G181" s="18"/>
    </row>
    <row r="182" spans="3:7" ht="12.75" x14ac:dyDescent="0.2">
      <c r="C182" s="18"/>
      <c r="E182" s="18"/>
      <c r="F182" s="18"/>
      <c r="G182" s="18"/>
    </row>
    <row r="183" spans="3:7" ht="12.75" x14ac:dyDescent="0.2">
      <c r="C183" s="18"/>
      <c r="E183" s="18"/>
      <c r="F183" s="18"/>
      <c r="G183" s="18"/>
    </row>
    <row r="184" spans="3:7" ht="12.75" x14ac:dyDescent="0.2">
      <c r="C184" s="18"/>
      <c r="E184" s="18"/>
      <c r="F184" s="18"/>
      <c r="G184" s="18"/>
    </row>
    <row r="185" spans="3:7" ht="12.75" x14ac:dyDescent="0.2">
      <c r="C185" s="18"/>
      <c r="E185" s="18"/>
      <c r="F185" s="18"/>
      <c r="G185" s="18"/>
    </row>
    <row r="186" spans="3:7" ht="12.75" x14ac:dyDescent="0.2">
      <c r="C186" s="18"/>
      <c r="E186" s="18"/>
      <c r="F186" s="18"/>
      <c r="G186" s="18"/>
    </row>
    <row r="187" spans="3:7" ht="12.75" x14ac:dyDescent="0.2">
      <c r="C187" s="18"/>
      <c r="E187" s="18"/>
      <c r="F187" s="18"/>
      <c r="G187" s="18"/>
    </row>
    <row r="188" spans="3:7" ht="12.75" x14ac:dyDescent="0.2">
      <c r="C188" s="18"/>
      <c r="E188" s="18"/>
      <c r="F188" s="18"/>
      <c r="G188" s="18"/>
    </row>
    <row r="189" spans="3:7" ht="12.75" x14ac:dyDescent="0.2">
      <c r="C189" s="18"/>
      <c r="E189" s="18"/>
      <c r="F189" s="18"/>
      <c r="G189" s="18"/>
    </row>
    <row r="190" spans="3:7" ht="12.75" x14ac:dyDescent="0.2">
      <c r="C190" s="18"/>
      <c r="E190" s="18"/>
      <c r="F190" s="18"/>
      <c r="G190" s="18"/>
    </row>
    <row r="191" spans="3:7" ht="12.75" x14ac:dyDescent="0.2">
      <c r="C191" s="18"/>
      <c r="E191" s="18"/>
      <c r="F191" s="18"/>
      <c r="G191" s="18"/>
    </row>
    <row r="192" spans="3:7" ht="12.75" x14ac:dyDescent="0.2">
      <c r="C192" s="18"/>
      <c r="E192" s="18"/>
      <c r="F192" s="18"/>
      <c r="G192" s="18"/>
    </row>
    <row r="193" spans="3:7" ht="12.75" x14ac:dyDescent="0.2">
      <c r="C193" s="18"/>
      <c r="E193" s="18"/>
      <c r="F193" s="18"/>
      <c r="G193" s="18"/>
    </row>
    <row r="194" spans="3:7" ht="12.75" x14ac:dyDescent="0.2">
      <c r="C194" s="18"/>
      <c r="E194" s="18"/>
      <c r="F194" s="18"/>
      <c r="G194" s="18"/>
    </row>
    <row r="195" spans="3:7" ht="12.75" x14ac:dyDescent="0.2">
      <c r="C195" s="18"/>
      <c r="E195" s="18"/>
      <c r="F195" s="18"/>
      <c r="G195" s="18"/>
    </row>
    <row r="196" spans="3:7" ht="12.75" x14ac:dyDescent="0.2">
      <c r="C196" s="18"/>
      <c r="E196" s="18"/>
      <c r="F196" s="18"/>
      <c r="G196" s="18"/>
    </row>
    <row r="197" spans="3:7" ht="12.75" x14ac:dyDescent="0.2">
      <c r="C197" s="18"/>
      <c r="E197" s="18"/>
      <c r="F197" s="18"/>
      <c r="G197" s="18"/>
    </row>
    <row r="198" spans="3:7" ht="12.75" x14ac:dyDescent="0.2">
      <c r="C198" s="18"/>
      <c r="E198" s="18"/>
      <c r="F198" s="18"/>
      <c r="G198" s="18"/>
    </row>
    <row r="199" spans="3:7" ht="12.75" x14ac:dyDescent="0.2">
      <c r="C199" s="18"/>
      <c r="E199" s="18"/>
      <c r="F199" s="18"/>
      <c r="G199" s="18"/>
    </row>
    <row r="200" spans="3:7" ht="12.75" x14ac:dyDescent="0.2">
      <c r="C200" s="18"/>
      <c r="E200" s="18"/>
      <c r="F200" s="18"/>
      <c r="G200" s="18"/>
    </row>
    <row r="201" spans="3:7" ht="12.75" x14ac:dyDescent="0.2">
      <c r="C201" s="18"/>
      <c r="E201" s="18"/>
      <c r="F201" s="18"/>
      <c r="G201" s="18"/>
    </row>
    <row r="202" spans="3:7" ht="12.75" x14ac:dyDescent="0.2">
      <c r="C202" s="18"/>
      <c r="E202" s="18"/>
      <c r="F202" s="18"/>
      <c r="G202" s="18"/>
    </row>
    <row r="203" spans="3:7" ht="12.75" x14ac:dyDescent="0.2">
      <c r="C203" s="18"/>
      <c r="E203" s="18"/>
      <c r="F203" s="18"/>
      <c r="G203" s="18"/>
    </row>
    <row r="204" spans="3:7" ht="12.75" x14ac:dyDescent="0.2">
      <c r="C204" s="18"/>
      <c r="E204" s="18"/>
      <c r="F204" s="18"/>
      <c r="G204" s="18"/>
    </row>
    <row r="205" spans="3:7" ht="12.75" x14ac:dyDescent="0.2">
      <c r="C205" s="18"/>
      <c r="E205" s="18"/>
      <c r="F205" s="18"/>
      <c r="G205" s="18"/>
    </row>
    <row r="206" spans="3:7" ht="12.75" x14ac:dyDescent="0.2">
      <c r="C206" s="18"/>
      <c r="E206" s="18"/>
      <c r="F206" s="18"/>
      <c r="G206" s="18"/>
    </row>
    <row r="207" spans="3:7" ht="12.75" x14ac:dyDescent="0.2">
      <c r="C207" s="18"/>
      <c r="E207" s="18"/>
      <c r="F207" s="18"/>
      <c r="G207" s="18"/>
    </row>
    <row r="208" spans="3:7" ht="12.75" x14ac:dyDescent="0.2">
      <c r="C208" s="18"/>
      <c r="E208" s="18"/>
      <c r="F208" s="18"/>
      <c r="G208" s="18"/>
    </row>
    <row r="209" spans="3:7" ht="12.75" x14ac:dyDescent="0.2">
      <c r="C209" s="18"/>
      <c r="E209" s="18"/>
      <c r="F209" s="18"/>
      <c r="G209" s="18"/>
    </row>
    <row r="210" spans="3:7" ht="12.75" x14ac:dyDescent="0.2">
      <c r="C210" s="18"/>
      <c r="E210" s="18"/>
      <c r="F210" s="18"/>
      <c r="G210" s="18"/>
    </row>
    <row r="211" spans="3:7" ht="12.75" x14ac:dyDescent="0.2">
      <c r="C211" s="18"/>
      <c r="E211" s="18"/>
      <c r="F211" s="18"/>
      <c r="G211" s="18"/>
    </row>
    <row r="212" spans="3:7" ht="12.75" x14ac:dyDescent="0.2">
      <c r="C212" s="18"/>
      <c r="E212" s="18"/>
      <c r="F212" s="18"/>
      <c r="G212" s="18"/>
    </row>
    <row r="213" spans="3:7" ht="12.75" x14ac:dyDescent="0.2">
      <c r="C213" s="18"/>
      <c r="E213" s="18"/>
      <c r="F213" s="18"/>
      <c r="G213" s="18"/>
    </row>
    <row r="214" spans="3:7" ht="12.75" x14ac:dyDescent="0.2">
      <c r="C214" s="18"/>
      <c r="E214" s="18"/>
      <c r="F214" s="18"/>
      <c r="G214" s="18"/>
    </row>
    <row r="215" spans="3:7" ht="12.75" x14ac:dyDescent="0.2">
      <c r="C215" s="18"/>
      <c r="E215" s="18"/>
      <c r="F215" s="18"/>
      <c r="G215" s="18"/>
    </row>
    <row r="216" spans="3:7" ht="12.75" x14ac:dyDescent="0.2">
      <c r="C216" s="18"/>
      <c r="E216" s="18"/>
      <c r="F216" s="18"/>
      <c r="G216" s="18"/>
    </row>
    <row r="217" spans="3:7" ht="12.75" x14ac:dyDescent="0.2">
      <c r="C217" s="18"/>
      <c r="E217" s="18"/>
      <c r="F217" s="18"/>
      <c r="G217" s="18"/>
    </row>
    <row r="218" spans="3:7" ht="12.75" x14ac:dyDescent="0.2">
      <c r="C218" s="18"/>
      <c r="E218" s="18"/>
      <c r="F218" s="18"/>
      <c r="G218" s="18"/>
    </row>
    <row r="219" spans="3:7" ht="12.75" x14ac:dyDescent="0.2">
      <c r="C219" s="18"/>
      <c r="E219" s="18"/>
      <c r="F219" s="18"/>
      <c r="G219" s="18"/>
    </row>
    <row r="220" spans="3:7" ht="12.75" x14ac:dyDescent="0.2">
      <c r="C220" s="18"/>
      <c r="E220" s="18"/>
      <c r="F220" s="18"/>
      <c r="G220" s="18"/>
    </row>
    <row r="221" spans="3:7" ht="12.75" x14ac:dyDescent="0.2">
      <c r="C221" s="18"/>
      <c r="E221" s="18"/>
      <c r="F221" s="18"/>
      <c r="G221" s="18"/>
    </row>
    <row r="222" spans="3:7" ht="12.75" x14ac:dyDescent="0.2">
      <c r="C222" s="18"/>
      <c r="E222" s="18"/>
      <c r="F222" s="18"/>
      <c r="G222" s="18"/>
    </row>
    <row r="223" spans="3:7" ht="12.75" x14ac:dyDescent="0.2">
      <c r="C223" s="18"/>
      <c r="E223" s="18"/>
      <c r="F223" s="18"/>
      <c r="G223" s="18"/>
    </row>
    <row r="224" spans="3:7" ht="12.75" x14ac:dyDescent="0.2">
      <c r="C224" s="18"/>
      <c r="E224" s="18"/>
      <c r="F224" s="18"/>
      <c r="G224" s="18"/>
    </row>
    <row r="225" spans="3:7" ht="12.75" x14ac:dyDescent="0.2">
      <c r="C225" s="18"/>
      <c r="E225" s="18"/>
      <c r="F225" s="18"/>
      <c r="G225" s="18"/>
    </row>
    <row r="226" spans="3:7" ht="12.75" x14ac:dyDescent="0.2">
      <c r="C226" s="18"/>
      <c r="E226" s="18"/>
      <c r="F226" s="18"/>
      <c r="G226" s="18"/>
    </row>
    <row r="227" spans="3:7" ht="12.75" x14ac:dyDescent="0.2">
      <c r="C227" s="18"/>
      <c r="E227" s="18"/>
      <c r="F227" s="18"/>
      <c r="G227" s="18"/>
    </row>
    <row r="228" spans="3:7" ht="12.75" x14ac:dyDescent="0.2">
      <c r="C228" s="18"/>
      <c r="E228" s="18"/>
      <c r="F228" s="18"/>
      <c r="G228" s="18"/>
    </row>
    <row r="229" spans="3:7" ht="12.75" x14ac:dyDescent="0.2">
      <c r="C229" s="18"/>
      <c r="E229" s="18"/>
      <c r="F229" s="18"/>
      <c r="G229" s="18"/>
    </row>
    <row r="230" spans="3:7" ht="12.75" x14ac:dyDescent="0.2">
      <c r="C230" s="18"/>
      <c r="E230" s="18"/>
      <c r="F230" s="18"/>
      <c r="G230" s="18"/>
    </row>
    <row r="231" spans="3:7" ht="12.75" x14ac:dyDescent="0.2">
      <c r="C231" s="18"/>
      <c r="E231" s="18"/>
      <c r="F231" s="18"/>
      <c r="G231" s="18"/>
    </row>
    <row r="232" spans="3:7" ht="12.75" x14ac:dyDescent="0.2">
      <c r="C232" s="18"/>
      <c r="E232" s="18"/>
      <c r="F232" s="18"/>
      <c r="G232" s="18"/>
    </row>
    <row r="233" spans="3:7" ht="12.75" x14ac:dyDescent="0.2">
      <c r="C233" s="18"/>
      <c r="E233" s="18"/>
      <c r="F233" s="18"/>
      <c r="G233" s="18"/>
    </row>
    <row r="234" spans="3:7" ht="12.75" x14ac:dyDescent="0.2">
      <c r="C234" s="18"/>
      <c r="E234" s="18"/>
      <c r="F234" s="18"/>
      <c r="G234" s="18"/>
    </row>
    <row r="235" spans="3:7" ht="12.75" x14ac:dyDescent="0.2">
      <c r="C235" s="18"/>
      <c r="E235" s="18"/>
      <c r="F235" s="18"/>
      <c r="G235" s="18"/>
    </row>
    <row r="236" spans="3:7" ht="12.75" x14ac:dyDescent="0.2">
      <c r="C236" s="18"/>
      <c r="E236" s="18"/>
      <c r="F236" s="18"/>
      <c r="G236" s="18"/>
    </row>
    <row r="237" spans="3:7" ht="12.75" x14ac:dyDescent="0.2">
      <c r="C237" s="18"/>
      <c r="E237" s="18"/>
      <c r="F237" s="18"/>
      <c r="G237" s="18"/>
    </row>
    <row r="238" spans="3:7" ht="12.75" x14ac:dyDescent="0.2">
      <c r="C238" s="18"/>
      <c r="E238" s="18"/>
      <c r="F238" s="18"/>
      <c r="G238" s="18"/>
    </row>
    <row r="239" spans="3:7" ht="12.75" x14ac:dyDescent="0.2">
      <c r="C239" s="18"/>
      <c r="E239" s="18"/>
      <c r="F239" s="18"/>
      <c r="G239" s="18"/>
    </row>
    <row r="240" spans="3:7" ht="12.75" x14ac:dyDescent="0.2">
      <c r="C240" s="18"/>
      <c r="E240" s="18"/>
      <c r="F240" s="18"/>
      <c r="G240" s="18"/>
    </row>
    <row r="241" spans="3:7" ht="12.75" x14ac:dyDescent="0.2">
      <c r="C241" s="18"/>
      <c r="E241" s="18"/>
      <c r="F241" s="18"/>
      <c r="G241" s="18"/>
    </row>
    <row r="242" spans="3:7" ht="12.75" x14ac:dyDescent="0.2">
      <c r="C242" s="18"/>
      <c r="E242" s="18"/>
      <c r="F242" s="18"/>
      <c r="G242" s="18"/>
    </row>
    <row r="243" spans="3:7" ht="12.75" x14ac:dyDescent="0.2">
      <c r="C243" s="18"/>
      <c r="E243" s="18"/>
      <c r="F243" s="18"/>
      <c r="G243" s="18"/>
    </row>
    <row r="244" spans="3:7" ht="12.75" x14ac:dyDescent="0.2">
      <c r="C244" s="18"/>
      <c r="E244" s="18"/>
      <c r="F244" s="18"/>
      <c r="G244" s="18"/>
    </row>
    <row r="245" spans="3:7" ht="12.75" x14ac:dyDescent="0.2">
      <c r="C245" s="18"/>
      <c r="E245" s="18"/>
      <c r="F245" s="18"/>
      <c r="G245" s="18"/>
    </row>
    <row r="246" spans="3:7" ht="12.75" x14ac:dyDescent="0.2">
      <c r="C246" s="18"/>
      <c r="E246" s="18"/>
      <c r="F246" s="18"/>
      <c r="G246" s="18"/>
    </row>
    <row r="247" spans="3:7" ht="12.75" x14ac:dyDescent="0.2">
      <c r="C247" s="18"/>
      <c r="E247" s="18"/>
      <c r="F247" s="18"/>
      <c r="G247" s="18"/>
    </row>
    <row r="248" spans="3:7" ht="12.75" x14ac:dyDescent="0.2">
      <c r="C248" s="18"/>
      <c r="E248" s="18"/>
      <c r="F248" s="18"/>
      <c r="G248" s="18"/>
    </row>
    <row r="249" spans="3:7" ht="12.75" x14ac:dyDescent="0.2">
      <c r="C249" s="18"/>
      <c r="E249" s="18"/>
      <c r="F249" s="18"/>
      <c r="G249" s="18"/>
    </row>
    <row r="250" spans="3:7" ht="12.75" x14ac:dyDescent="0.2">
      <c r="C250" s="18"/>
      <c r="E250" s="18"/>
      <c r="F250" s="18"/>
      <c r="G250" s="18"/>
    </row>
    <row r="251" spans="3:7" ht="12.75" x14ac:dyDescent="0.2">
      <c r="C251" s="18"/>
      <c r="E251" s="18"/>
      <c r="F251" s="18"/>
      <c r="G251" s="18"/>
    </row>
    <row r="252" spans="3:7" ht="12.75" x14ac:dyDescent="0.2">
      <c r="C252" s="18"/>
      <c r="E252" s="18"/>
      <c r="F252" s="18"/>
      <c r="G252" s="18"/>
    </row>
    <row r="253" spans="3:7" ht="12.75" x14ac:dyDescent="0.2">
      <c r="C253" s="18"/>
      <c r="E253" s="18"/>
      <c r="F253" s="18"/>
      <c r="G253" s="18"/>
    </row>
    <row r="254" spans="3:7" ht="12.75" x14ac:dyDescent="0.2">
      <c r="C254" s="18"/>
      <c r="E254" s="18"/>
      <c r="F254" s="18"/>
      <c r="G254" s="18"/>
    </row>
    <row r="255" spans="3:7" ht="12.75" x14ac:dyDescent="0.2">
      <c r="C255" s="18"/>
      <c r="E255" s="18"/>
      <c r="F255" s="18"/>
      <c r="G255" s="18"/>
    </row>
    <row r="256" spans="3:7" ht="12.75" x14ac:dyDescent="0.2">
      <c r="C256" s="18"/>
      <c r="E256" s="18"/>
      <c r="F256" s="18"/>
      <c r="G256" s="18"/>
    </row>
    <row r="257" spans="3:7" ht="12.75" x14ac:dyDescent="0.2">
      <c r="C257" s="18"/>
      <c r="E257" s="18"/>
      <c r="F257" s="18"/>
      <c r="G257" s="18"/>
    </row>
    <row r="258" spans="3:7" ht="12.75" x14ac:dyDescent="0.2">
      <c r="C258" s="18"/>
      <c r="E258" s="18"/>
      <c r="F258" s="18"/>
      <c r="G258" s="18"/>
    </row>
    <row r="259" spans="3:7" ht="12.75" x14ac:dyDescent="0.2">
      <c r="C259" s="18"/>
      <c r="E259" s="18"/>
      <c r="F259" s="18"/>
      <c r="G259" s="18"/>
    </row>
    <row r="260" spans="3:7" ht="12.75" x14ac:dyDescent="0.2">
      <c r="C260" s="18"/>
      <c r="E260" s="18"/>
      <c r="F260" s="18"/>
      <c r="G260" s="18"/>
    </row>
    <row r="261" spans="3:7" ht="12.75" x14ac:dyDescent="0.2">
      <c r="C261" s="18"/>
      <c r="E261" s="18"/>
      <c r="F261" s="18"/>
      <c r="G261" s="18"/>
    </row>
    <row r="262" spans="3:7" ht="12.75" x14ac:dyDescent="0.2">
      <c r="C262" s="18"/>
      <c r="E262" s="18"/>
      <c r="F262" s="18"/>
      <c r="G262" s="18"/>
    </row>
    <row r="263" spans="3:7" ht="12.75" x14ac:dyDescent="0.2">
      <c r="C263" s="18"/>
      <c r="E263" s="18"/>
      <c r="F263" s="18"/>
      <c r="G263" s="18"/>
    </row>
    <row r="264" spans="3:7" ht="12.75" x14ac:dyDescent="0.2">
      <c r="C264" s="18"/>
      <c r="E264" s="18"/>
      <c r="F264" s="18"/>
      <c r="G264" s="18"/>
    </row>
    <row r="265" spans="3:7" ht="12.75" x14ac:dyDescent="0.2">
      <c r="C265" s="18"/>
      <c r="E265" s="18"/>
      <c r="F265" s="18"/>
      <c r="G265" s="18"/>
    </row>
    <row r="266" spans="3:7" ht="12.75" x14ac:dyDescent="0.2">
      <c r="C266" s="18"/>
      <c r="E266" s="18"/>
      <c r="F266" s="18"/>
      <c r="G266" s="18"/>
    </row>
    <row r="267" spans="3:7" ht="12.75" x14ac:dyDescent="0.2">
      <c r="C267" s="18"/>
      <c r="E267" s="18"/>
      <c r="F267" s="18"/>
      <c r="G267" s="18"/>
    </row>
    <row r="268" spans="3:7" ht="12.75" x14ac:dyDescent="0.2">
      <c r="C268" s="18"/>
      <c r="E268" s="18"/>
      <c r="F268" s="18"/>
      <c r="G268" s="18"/>
    </row>
    <row r="269" spans="3:7" ht="12.75" x14ac:dyDescent="0.2">
      <c r="C269" s="18"/>
      <c r="E269" s="18"/>
      <c r="F269" s="18"/>
      <c r="G269" s="18"/>
    </row>
    <row r="270" spans="3:7" ht="12.75" x14ac:dyDescent="0.2">
      <c r="C270" s="18"/>
      <c r="E270" s="18"/>
      <c r="F270" s="18"/>
      <c r="G270" s="18"/>
    </row>
    <row r="271" spans="3:7" ht="12.75" x14ac:dyDescent="0.2">
      <c r="C271" s="18"/>
      <c r="E271" s="18"/>
      <c r="F271" s="18"/>
      <c r="G271" s="18"/>
    </row>
    <row r="272" spans="3:7" ht="12.75" x14ac:dyDescent="0.2">
      <c r="C272" s="18"/>
      <c r="E272" s="18"/>
      <c r="F272" s="18"/>
      <c r="G272" s="18"/>
    </row>
    <row r="273" spans="3:7" ht="12.75" x14ac:dyDescent="0.2">
      <c r="C273" s="18"/>
      <c r="E273" s="18"/>
      <c r="F273" s="18"/>
      <c r="G273" s="18"/>
    </row>
    <row r="274" spans="3:7" ht="12.75" x14ac:dyDescent="0.2">
      <c r="C274" s="18"/>
      <c r="E274" s="18"/>
      <c r="F274" s="18"/>
      <c r="G274" s="18"/>
    </row>
    <row r="275" spans="3:7" ht="12.75" x14ac:dyDescent="0.2">
      <c r="C275" s="18"/>
      <c r="E275" s="18"/>
      <c r="F275" s="18"/>
      <c r="G275" s="18"/>
    </row>
    <row r="276" spans="3:7" ht="12.75" x14ac:dyDescent="0.2">
      <c r="C276" s="18"/>
      <c r="E276" s="18"/>
      <c r="F276" s="18"/>
      <c r="G276" s="18"/>
    </row>
    <row r="277" spans="3:7" ht="12.75" x14ac:dyDescent="0.2">
      <c r="C277" s="18"/>
      <c r="E277" s="18"/>
      <c r="F277" s="18"/>
      <c r="G277" s="18"/>
    </row>
    <row r="278" spans="3:7" ht="12.75" x14ac:dyDescent="0.2">
      <c r="C278" s="18"/>
      <c r="E278" s="18"/>
      <c r="F278" s="18"/>
      <c r="G278" s="18"/>
    </row>
    <row r="279" spans="3:7" ht="12.75" x14ac:dyDescent="0.2">
      <c r="C279" s="18"/>
      <c r="E279" s="18"/>
      <c r="F279" s="18"/>
      <c r="G279" s="18"/>
    </row>
    <row r="280" spans="3:7" ht="12.75" x14ac:dyDescent="0.2">
      <c r="C280" s="18"/>
      <c r="E280" s="18"/>
      <c r="F280" s="18"/>
      <c r="G280" s="18"/>
    </row>
    <row r="281" spans="3:7" ht="12.75" x14ac:dyDescent="0.2">
      <c r="C281" s="18"/>
      <c r="E281" s="18"/>
      <c r="F281" s="18"/>
      <c r="G281" s="18"/>
    </row>
    <row r="282" spans="3:7" ht="12.75" x14ac:dyDescent="0.2">
      <c r="C282" s="18"/>
      <c r="E282" s="18"/>
      <c r="F282" s="18"/>
      <c r="G282" s="18"/>
    </row>
    <row r="283" spans="3:7" ht="12.75" x14ac:dyDescent="0.2">
      <c r="C283" s="18"/>
      <c r="E283" s="18"/>
      <c r="F283" s="18"/>
      <c r="G283" s="18"/>
    </row>
    <row r="284" spans="3:7" ht="12.75" x14ac:dyDescent="0.2">
      <c r="C284" s="18"/>
      <c r="E284" s="18"/>
      <c r="F284" s="18"/>
      <c r="G284" s="18"/>
    </row>
    <row r="285" spans="3:7" ht="12.75" x14ac:dyDescent="0.2">
      <c r="C285" s="18"/>
      <c r="E285" s="18"/>
      <c r="F285" s="18"/>
      <c r="G285" s="18"/>
    </row>
    <row r="286" spans="3:7" ht="12.75" x14ac:dyDescent="0.2">
      <c r="C286" s="18"/>
      <c r="E286" s="18"/>
      <c r="F286" s="18"/>
      <c r="G286" s="18"/>
    </row>
    <row r="287" spans="3:7" ht="12.75" x14ac:dyDescent="0.2">
      <c r="C287" s="18"/>
      <c r="E287" s="18"/>
      <c r="F287" s="18"/>
      <c r="G287" s="18"/>
    </row>
    <row r="288" spans="3:7" ht="12.75" x14ac:dyDescent="0.2">
      <c r="C288" s="18"/>
      <c r="E288" s="18"/>
      <c r="F288" s="18"/>
      <c r="G288" s="18"/>
    </row>
    <row r="289" spans="3:7" ht="12.75" x14ac:dyDescent="0.2">
      <c r="C289" s="18"/>
      <c r="E289" s="18"/>
      <c r="F289" s="18"/>
      <c r="G289" s="18"/>
    </row>
    <row r="290" spans="3:7" ht="12.75" x14ac:dyDescent="0.2">
      <c r="C290" s="18"/>
      <c r="E290" s="18"/>
      <c r="F290" s="18"/>
      <c r="G290" s="18"/>
    </row>
    <row r="291" spans="3:7" ht="12.75" x14ac:dyDescent="0.2">
      <c r="C291" s="18"/>
      <c r="E291" s="18"/>
      <c r="F291" s="18"/>
      <c r="G291" s="18"/>
    </row>
    <row r="292" spans="3:7" ht="12.75" x14ac:dyDescent="0.2">
      <c r="C292" s="18"/>
      <c r="E292" s="18"/>
      <c r="F292" s="18"/>
      <c r="G292" s="18"/>
    </row>
    <row r="293" spans="3:7" ht="12.75" x14ac:dyDescent="0.2">
      <c r="C293" s="18"/>
      <c r="E293" s="18"/>
      <c r="F293" s="18"/>
      <c r="G293" s="18"/>
    </row>
    <row r="294" spans="3:7" ht="12.75" x14ac:dyDescent="0.2">
      <c r="C294" s="18"/>
      <c r="E294" s="18"/>
      <c r="F294" s="18"/>
      <c r="G294" s="18"/>
    </row>
    <row r="295" spans="3:7" ht="12.75" x14ac:dyDescent="0.2">
      <c r="C295" s="18"/>
      <c r="E295" s="18"/>
      <c r="F295" s="18"/>
      <c r="G295" s="18"/>
    </row>
    <row r="296" spans="3:7" ht="12.75" x14ac:dyDescent="0.2">
      <c r="C296" s="18"/>
      <c r="E296" s="18"/>
      <c r="F296" s="18"/>
      <c r="G296" s="18"/>
    </row>
    <row r="297" spans="3:7" ht="12.75" x14ac:dyDescent="0.2">
      <c r="C297" s="18"/>
      <c r="E297" s="18"/>
      <c r="F297" s="18"/>
      <c r="G297" s="18"/>
    </row>
    <row r="298" spans="3:7" ht="12.75" x14ac:dyDescent="0.2">
      <c r="C298" s="18"/>
      <c r="E298" s="18"/>
      <c r="F298" s="18"/>
      <c r="G298" s="18"/>
    </row>
    <row r="299" spans="3:7" ht="12.75" x14ac:dyDescent="0.2">
      <c r="C299" s="18"/>
      <c r="E299" s="18"/>
      <c r="F299" s="18"/>
      <c r="G299" s="18"/>
    </row>
    <row r="300" spans="3:7" ht="12.75" x14ac:dyDescent="0.2">
      <c r="C300" s="18"/>
      <c r="E300" s="18"/>
      <c r="F300" s="18"/>
      <c r="G300" s="18"/>
    </row>
    <row r="301" spans="3:7" ht="12.75" x14ac:dyDescent="0.2">
      <c r="C301" s="18"/>
      <c r="E301" s="18"/>
      <c r="F301" s="18"/>
      <c r="G301" s="18"/>
    </row>
    <row r="302" spans="3:7" ht="12.75" x14ac:dyDescent="0.2">
      <c r="C302" s="18"/>
      <c r="E302" s="18"/>
      <c r="F302" s="18"/>
      <c r="G302" s="18"/>
    </row>
    <row r="303" spans="3:7" ht="12.75" x14ac:dyDescent="0.2">
      <c r="C303" s="18"/>
      <c r="E303" s="18"/>
      <c r="F303" s="18"/>
      <c r="G303" s="18"/>
    </row>
    <row r="304" spans="3:7" ht="12.75" x14ac:dyDescent="0.2">
      <c r="C304" s="18"/>
      <c r="E304" s="18"/>
      <c r="F304" s="18"/>
      <c r="G304" s="18"/>
    </row>
    <row r="305" spans="3:7" ht="12.75" x14ac:dyDescent="0.2">
      <c r="C305" s="18"/>
      <c r="E305" s="18"/>
      <c r="F305" s="18"/>
      <c r="G305" s="18"/>
    </row>
    <row r="306" spans="3:7" ht="12.75" x14ac:dyDescent="0.2">
      <c r="C306" s="18"/>
      <c r="E306" s="18"/>
      <c r="F306" s="18"/>
      <c r="G306" s="18"/>
    </row>
    <row r="307" spans="3:7" ht="12.75" x14ac:dyDescent="0.2">
      <c r="C307" s="18"/>
      <c r="E307" s="18"/>
      <c r="F307" s="18"/>
      <c r="G307" s="18"/>
    </row>
    <row r="308" spans="3:7" ht="12.75" x14ac:dyDescent="0.2">
      <c r="C308" s="18"/>
      <c r="E308" s="18"/>
      <c r="F308" s="18"/>
      <c r="G308" s="18"/>
    </row>
    <row r="309" spans="3:7" ht="12.75" x14ac:dyDescent="0.2">
      <c r="C309" s="18"/>
      <c r="E309" s="18"/>
      <c r="F309" s="18"/>
      <c r="G309" s="18"/>
    </row>
    <row r="310" spans="3:7" ht="12.75" x14ac:dyDescent="0.2">
      <c r="C310" s="18"/>
      <c r="E310" s="18"/>
      <c r="F310" s="18"/>
      <c r="G310" s="18"/>
    </row>
    <row r="311" spans="3:7" ht="12.75" x14ac:dyDescent="0.2">
      <c r="C311" s="18"/>
      <c r="E311" s="18"/>
      <c r="F311" s="18"/>
      <c r="G311" s="18"/>
    </row>
    <row r="312" spans="3:7" ht="12.75" x14ac:dyDescent="0.2">
      <c r="C312" s="18"/>
      <c r="E312" s="18"/>
      <c r="F312" s="18"/>
      <c r="G312" s="18"/>
    </row>
    <row r="313" spans="3:7" ht="12.75" x14ac:dyDescent="0.2">
      <c r="C313" s="18"/>
      <c r="E313" s="18"/>
      <c r="F313" s="18"/>
      <c r="G313" s="18"/>
    </row>
    <row r="314" spans="3:7" ht="12.75" x14ac:dyDescent="0.2">
      <c r="C314" s="18"/>
      <c r="E314" s="18"/>
      <c r="F314" s="18"/>
      <c r="G314" s="18"/>
    </row>
    <row r="315" spans="3:7" ht="12.75" x14ac:dyDescent="0.2">
      <c r="C315" s="18"/>
      <c r="E315" s="18"/>
      <c r="F315" s="18"/>
      <c r="G315" s="18"/>
    </row>
    <row r="316" spans="3:7" ht="12.75" x14ac:dyDescent="0.2">
      <c r="C316" s="18"/>
      <c r="E316" s="18"/>
      <c r="F316" s="18"/>
      <c r="G316" s="18"/>
    </row>
    <row r="317" spans="3:7" ht="12.75" x14ac:dyDescent="0.2">
      <c r="C317" s="18"/>
      <c r="E317" s="18"/>
      <c r="F317" s="18"/>
      <c r="G317" s="18"/>
    </row>
    <row r="318" spans="3:7" ht="12.75" x14ac:dyDescent="0.2">
      <c r="C318" s="18"/>
      <c r="E318" s="18"/>
      <c r="F318" s="18"/>
      <c r="G318" s="18"/>
    </row>
    <row r="319" spans="3:7" ht="12.75" x14ac:dyDescent="0.2">
      <c r="C319" s="18"/>
      <c r="E319" s="18"/>
      <c r="F319" s="18"/>
      <c r="G319" s="18"/>
    </row>
    <row r="320" spans="3:7" ht="12.75" x14ac:dyDescent="0.2">
      <c r="C320" s="18"/>
      <c r="E320" s="18"/>
      <c r="F320" s="18"/>
      <c r="G320" s="18"/>
    </row>
    <row r="321" spans="3:7" ht="12.75" x14ac:dyDescent="0.2">
      <c r="C321" s="18"/>
      <c r="E321" s="18"/>
      <c r="F321" s="18"/>
      <c r="G321" s="18"/>
    </row>
    <row r="322" spans="3:7" ht="12.75" x14ac:dyDescent="0.2">
      <c r="C322" s="18"/>
      <c r="E322" s="18"/>
      <c r="F322" s="18"/>
      <c r="G322" s="18"/>
    </row>
    <row r="323" spans="3:7" ht="12.75" x14ac:dyDescent="0.2">
      <c r="C323" s="18"/>
      <c r="E323" s="18"/>
      <c r="F323" s="18"/>
      <c r="G323" s="18"/>
    </row>
    <row r="324" spans="3:7" ht="12.75" x14ac:dyDescent="0.2">
      <c r="C324" s="18"/>
      <c r="E324" s="18"/>
      <c r="F324" s="18"/>
      <c r="G324" s="18"/>
    </row>
    <row r="325" spans="3:7" ht="12.75" x14ac:dyDescent="0.2">
      <c r="C325" s="18"/>
      <c r="E325" s="18"/>
      <c r="F325" s="18"/>
      <c r="G325" s="18"/>
    </row>
    <row r="326" spans="3:7" ht="12.75" x14ac:dyDescent="0.2">
      <c r="C326" s="18"/>
      <c r="E326" s="18"/>
      <c r="F326" s="18"/>
      <c r="G326" s="18"/>
    </row>
    <row r="327" spans="3:7" ht="12.75" x14ac:dyDescent="0.2">
      <c r="C327" s="18"/>
      <c r="E327" s="18"/>
      <c r="F327" s="18"/>
      <c r="G327" s="18"/>
    </row>
    <row r="328" spans="3:7" ht="12.75" x14ac:dyDescent="0.2">
      <c r="C328" s="18"/>
      <c r="E328" s="18"/>
      <c r="F328" s="18"/>
      <c r="G328" s="18"/>
    </row>
    <row r="329" spans="3:7" ht="12.75" x14ac:dyDescent="0.2">
      <c r="C329" s="18"/>
      <c r="E329" s="18"/>
      <c r="F329" s="18"/>
      <c r="G329" s="18"/>
    </row>
    <row r="330" spans="3:7" ht="12.75" x14ac:dyDescent="0.2">
      <c r="C330" s="18"/>
      <c r="E330" s="18"/>
      <c r="F330" s="18"/>
      <c r="G330" s="18"/>
    </row>
    <row r="331" spans="3:7" ht="12.75" x14ac:dyDescent="0.2">
      <c r="C331" s="18"/>
      <c r="E331" s="18"/>
      <c r="F331" s="18"/>
      <c r="G331" s="18"/>
    </row>
    <row r="332" spans="3:7" ht="12.75" x14ac:dyDescent="0.2">
      <c r="C332" s="18"/>
      <c r="E332" s="18"/>
      <c r="F332" s="18"/>
      <c r="G332" s="18"/>
    </row>
    <row r="333" spans="3:7" ht="12.75" x14ac:dyDescent="0.2">
      <c r="C333" s="18"/>
      <c r="E333" s="18"/>
      <c r="F333" s="18"/>
      <c r="G333" s="18"/>
    </row>
    <row r="334" spans="3:7" ht="12.75" x14ac:dyDescent="0.2">
      <c r="C334" s="18"/>
      <c r="E334" s="18"/>
      <c r="F334" s="18"/>
      <c r="G334" s="18"/>
    </row>
    <row r="335" spans="3:7" ht="12.75" x14ac:dyDescent="0.2">
      <c r="C335" s="18"/>
      <c r="E335" s="18"/>
      <c r="F335" s="18"/>
      <c r="G335" s="18"/>
    </row>
    <row r="336" spans="3:7" ht="12.75" x14ac:dyDescent="0.2">
      <c r="C336" s="18"/>
      <c r="E336" s="18"/>
      <c r="F336" s="18"/>
      <c r="G336" s="18"/>
    </row>
    <row r="337" spans="3:7" ht="12.75" x14ac:dyDescent="0.2">
      <c r="C337" s="18"/>
      <c r="E337" s="18"/>
      <c r="F337" s="18"/>
      <c r="G337" s="18"/>
    </row>
    <row r="338" spans="3:7" ht="12.75" x14ac:dyDescent="0.2">
      <c r="C338" s="18"/>
      <c r="E338" s="18"/>
      <c r="F338" s="18"/>
      <c r="G338" s="18"/>
    </row>
    <row r="339" spans="3:7" ht="12.75" x14ac:dyDescent="0.2">
      <c r="C339" s="18"/>
      <c r="E339" s="18"/>
      <c r="F339" s="18"/>
      <c r="G339" s="18"/>
    </row>
    <row r="340" spans="3:7" ht="12.75" x14ac:dyDescent="0.2">
      <c r="C340" s="18"/>
      <c r="E340" s="18"/>
      <c r="F340" s="18"/>
      <c r="G340" s="18"/>
    </row>
    <row r="341" spans="3:7" ht="12.75" x14ac:dyDescent="0.2">
      <c r="C341" s="18"/>
      <c r="E341" s="18"/>
      <c r="F341" s="18"/>
      <c r="G341" s="18"/>
    </row>
    <row r="342" spans="3:7" ht="12.75" x14ac:dyDescent="0.2">
      <c r="C342" s="18"/>
      <c r="E342" s="18"/>
      <c r="F342" s="18"/>
      <c r="G342" s="18"/>
    </row>
    <row r="343" spans="3:7" ht="12.75" x14ac:dyDescent="0.2">
      <c r="C343" s="18"/>
      <c r="E343" s="18"/>
      <c r="F343" s="18"/>
      <c r="G343" s="18"/>
    </row>
    <row r="344" spans="3:7" ht="12.75" x14ac:dyDescent="0.2">
      <c r="C344" s="18"/>
      <c r="E344" s="18"/>
      <c r="F344" s="18"/>
      <c r="G344" s="18"/>
    </row>
    <row r="345" spans="3:7" ht="12.75" x14ac:dyDescent="0.2">
      <c r="C345" s="18"/>
      <c r="E345" s="18"/>
      <c r="F345" s="18"/>
      <c r="G345" s="18"/>
    </row>
    <row r="346" spans="3:7" ht="12.75" x14ac:dyDescent="0.2">
      <c r="C346" s="18"/>
      <c r="E346" s="18"/>
      <c r="F346" s="18"/>
      <c r="G346" s="18"/>
    </row>
    <row r="347" spans="3:7" ht="12.75" x14ac:dyDescent="0.2">
      <c r="C347" s="18"/>
      <c r="E347" s="18"/>
      <c r="F347" s="18"/>
      <c r="G347" s="18"/>
    </row>
    <row r="348" spans="3:7" ht="12.75" x14ac:dyDescent="0.2">
      <c r="C348" s="18"/>
      <c r="E348" s="18"/>
      <c r="F348" s="18"/>
      <c r="G348" s="18"/>
    </row>
    <row r="349" spans="3:7" ht="12.75" x14ac:dyDescent="0.2">
      <c r="C349" s="18"/>
      <c r="E349" s="18"/>
      <c r="F349" s="18"/>
      <c r="G349" s="18"/>
    </row>
    <row r="350" spans="3:7" ht="12.75" x14ac:dyDescent="0.2">
      <c r="C350" s="18"/>
      <c r="E350" s="18"/>
      <c r="F350" s="18"/>
      <c r="G350" s="18"/>
    </row>
    <row r="351" spans="3:7" ht="12.75" x14ac:dyDescent="0.2">
      <c r="C351" s="18"/>
      <c r="E351" s="18"/>
      <c r="F351" s="18"/>
      <c r="G351" s="18"/>
    </row>
    <row r="352" spans="3:7" ht="12.75" x14ac:dyDescent="0.2">
      <c r="C352" s="18"/>
      <c r="E352" s="18"/>
      <c r="F352" s="18"/>
      <c r="G352" s="18"/>
    </row>
    <row r="353" spans="3:7" ht="12.75" x14ac:dyDescent="0.2">
      <c r="C353" s="18"/>
      <c r="E353" s="18"/>
      <c r="F353" s="18"/>
      <c r="G353" s="18"/>
    </row>
    <row r="354" spans="3:7" ht="12.75" x14ac:dyDescent="0.2">
      <c r="C354" s="18"/>
      <c r="E354" s="18"/>
      <c r="F354" s="18"/>
      <c r="G354" s="18"/>
    </row>
    <row r="355" spans="3:7" ht="12.75" x14ac:dyDescent="0.2">
      <c r="C355" s="18"/>
      <c r="E355" s="18"/>
      <c r="F355" s="18"/>
      <c r="G355" s="18"/>
    </row>
    <row r="356" spans="3:7" ht="12.75" x14ac:dyDescent="0.2">
      <c r="C356" s="18"/>
      <c r="E356" s="18"/>
      <c r="F356" s="18"/>
      <c r="G356" s="18"/>
    </row>
    <row r="357" spans="3:7" ht="12.75" x14ac:dyDescent="0.2">
      <c r="C357" s="18"/>
      <c r="E357" s="18"/>
      <c r="F357" s="18"/>
      <c r="G357" s="18"/>
    </row>
    <row r="358" spans="3:7" ht="12.75" x14ac:dyDescent="0.2">
      <c r="C358" s="18"/>
      <c r="E358" s="18"/>
      <c r="F358" s="18"/>
      <c r="G358" s="18"/>
    </row>
    <row r="359" spans="3:7" ht="12.75" x14ac:dyDescent="0.2">
      <c r="C359" s="18"/>
      <c r="E359" s="18"/>
      <c r="F359" s="18"/>
      <c r="G359" s="18"/>
    </row>
    <row r="360" spans="3:7" ht="12.75" x14ac:dyDescent="0.2">
      <c r="C360" s="18"/>
      <c r="E360" s="18"/>
      <c r="F360" s="18"/>
      <c r="G360" s="18"/>
    </row>
    <row r="361" spans="3:7" ht="12.75" x14ac:dyDescent="0.2">
      <c r="C361" s="18"/>
      <c r="E361" s="18"/>
      <c r="F361" s="18"/>
      <c r="G361" s="18"/>
    </row>
    <row r="362" spans="3:7" ht="12.75" x14ac:dyDescent="0.2">
      <c r="C362" s="18"/>
      <c r="E362" s="18"/>
      <c r="F362" s="18"/>
      <c r="G362" s="18"/>
    </row>
    <row r="363" spans="3:7" ht="12.75" x14ac:dyDescent="0.2">
      <c r="C363" s="18"/>
      <c r="E363" s="18"/>
      <c r="F363" s="18"/>
      <c r="G363" s="18"/>
    </row>
    <row r="364" spans="3:7" ht="12.75" x14ac:dyDescent="0.2">
      <c r="C364" s="18"/>
      <c r="E364" s="18"/>
      <c r="F364" s="18"/>
      <c r="G364" s="18"/>
    </row>
    <row r="365" spans="3:7" ht="12.75" x14ac:dyDescent="0.2">
      <c r="C365" s="18"/>
      <c r="E365" s="18"/>
      <c r="F365" s="18"/>
      <c r="G365" s="18"/>
    </row>
    <row r="366" spans="3:7" ht="12.75" x14ac:dyDescent="0.2">
      <c r="C366" s="18"/>
      <c r="E366" s="18"/>
      <c r="F366" s="18"/>
      <c r="G366" s="18"/>
    </row>
    <row r="367" spans="3:7" ht="12.75" x14ac:dyDescent="0.2">
      <c r="C367" s="18"/>
      <c r="E367" s="18"/>
      <c r="F367" s="18"/>
      <c r="G367" s="18"/>
    </row>
    <row r="368" spans="3:7" ht="12.75" x14ac:dyDescent="0.2">
      <c r="C368" s="18"/>
      <c r="E368" s="18"/>
      <c r="F368" s="18"/>
      <c r="G368" s="18"/>
    </row>
    <row r="369" spans="3:7" ht="12.75" x14ac:dyDescent="0.2">
      <c r="C369" s="18"/>
      <c r="E369" s="18"/>
      <c r="F369" s="18"/>
      <c r="G369" s="18"/>
    </row>
    <row r="370" spans="3:7" ht="12.75" x14ac:dyDescent="0.2">
      <c r="C370" s="18"/>
      <c r="E370" s="18"/>
      <c r="F370" s="18"/>
      <c r="G370" s="18"/>
    </row>
    <row r="371" spans="3:7" ht="12.75" x14ac:dyDescent="0.2">
      <c r="C371" s="18"/>
      <c r="E371" s="18"/>
      <c r="F371" s="18"/>
      <c r="G371" s="18"/>
    </row>
    <row r="372" spans="3:7" ht="12.75" x14ac:dyDescent="0.2">
      <c r="C372" s="18"/>
      <c r="E372" s="18"/>
      <c r="F372" s="18"/>
      <c r="G372" s="18"/>
    </row>
    <row r="373" spans="3:7" ht="12.75" x14ac:dyDescent="0.2">
      <c r="C373" s="18"/>
      <c r="E373" s="18"/>
      <c r="F373" s="18"/>
      <c r="G373" s="18"/>
    </row>
    <row r="374" spans="3:7" ht="12.75" x14ac:dyDescent="0.2">
      <c r="C374" s="18"/>
      <c r="E374" s="18"/>
      <c r="F374" s="18"/>
      <c r="G374" s="18"/>
    </row>
    <row r="375" spans="3:7" ht="12.75" x14ac:dyDescent="0.2">
      <c r="C375" s="18"/>
      <c r="E375" s="18"/>
      <c r="F375" s="18"/>
      <c r="G375" s="18"/>
    </row>
    <row r="376" spans="3:7" ht="12.75" x14ac:dyDescent="0.2">
      <c r="C376" s="18"/>
      <c r="E376" s="18"/>
      <c r="F376" s="18"/>
      <c r="G376" s="18"/>
    </row>
    <row r="377" spans="3:7" ht="12.75" x14ac:dyDescent="0.2">
      <c r="C377" s="18"/>
      <c r="E377" s="18"/>
      <c r="F377" s="18"/>
      <c r="G377" s="18"/>
    </row>
    <row r="378" spans="3:7" ht="12.75" x14ac:dyDescent="0.2">
      <c r="C378" s="18"/>
      <c r="E378" s="18"/>
      <c r="F378" s="18"/>
      <c r="G378" s="18"/>
    </row>
    <row r="379" spans="3:7" ht="12.75" x14ac:dyDescent="0.2">
      <c r="C379" s="18"/>
      <c r="E379" s="18"/>
      <c r="F379" s="18"/>
      <c r="G379" s="18"/>
    </row>
    <row r="380" spans="3:7" ht="12.75" x14ac:dyDescent="0.2">
      <c r="C380" s="18"/>
      <c r="E380" s="18"/>
      <c r="F380" s="18"/>
      <c r="G380" s="18"/>
    </row>
    <row r="381" spans="3:7" ht="12.75" x14ac:dyDescent="0.2">
      <c r="C381" s="18"/>
      <c r="E381" s="18"/>
      <c r="F381" s="18"/>
      <c r="G381" s="18"/>
    </row>
    <row r="382" spans="3:7" ht="12.75" x14ac:dyDescent="0.2">
      <c r="C382" s="18"/>
      <c r="E382" s="18"/>
      <c r="F382" s="18"/>
      <c r="G382" s="18"/>
    </row>
    <row r="383" spans="3:7" ht="12.75" x14ac:dyDescent="0.2">
      <c r="C383" s="18"/>
      <c r="E383" s="18"/>
      <c r="F383" s="18"/>
      <c r="G383" s="18"/>
    </row>
    <row r="384" spans="3:7" ht="12.75" x14ac:dyDescent="0.2">
      <c r="C384" s="18"/>
      <c r="E384" s="18"/>
      <c r="F384" s="18"/>
      <c r="G384" s="18"/>
    </row>
    <row r="385" spans="3:7" ht="12.75" x14ac:dyDescent="0.2">
      <c r="C385" s="18"/>
      <c r="E385" s="18"/>
      <c r="F385" s="18"/>
      <c r="G385" s="18"/>
    </row>
    <row r="386" spans="3:7" ht="12.75" x14ac:dyDescent="0.2">
      <c r="C386" s="18"/>
      <c r="E386" s="18"/>
      <c r="F386" s="18"/>
      <c r="G386" s="18"/>
    </row>
    <row r="387" spans="3:7" ht="12.75" x14ac:dyDescent="0.2">
      <c r="C387" s="18"/>
      <c r="E387" s="18"/>
      <c r="F387" s="18"/>
      <c r="G387" s="18"/>
    </row>
    <row r="388" spans="3:7" ht="12.75" x14ac:dyDescent="0.2">
      <c r="C388" s="18"/>
      <c r="E388" s="18"/>
      <c r="F388" s="18"/>
      <c r="G388" s="18"/>
    </row>
    <row r="389" spans="3:7" ht="12.75" x14ac:dyDescent="0.2">
      <c r="C389" s="18"/>
      <c r="E389" s="18"/>
      <c r="F389" s="18"/>
      <c r="G389" s="18"/>
    </row>
    <row r="390" spans="3:7" ht="12.75" x14ac:dyDescent="0.2">
      <c r="C390" s="18"/>
      <c r="E390" s="18"/>
      <c r="F390" s="18"/>
      <c r="G390" s="18"/>
    </row>
    <row r="391" spans="3:7" ht="12.75" x14ac:dyDescent="0.2">
      <c r="C391" s="18"/>
      <c r="E391" s="18"/>
      <c r="F391" s="18"/>
      <c r="G391" s="18"/>
    </row>
    <row r="392" spans="3:7" ht="12.75" x14ac:dyDescent="0.2">
      <c r="C392" s="18"/>
      <c r="E392" s="18"/>
      <c r="F392" s="18"/>
      <c r="G392" s="18"/>
    </row>
    <row r="393" spans="3:7" ht="12.75" x14ac:dyDescent="0.2">
      <c r="C393" s="18"/>
      <c r="E393" s="18"/>
      <c r="F393" s="18"/>
      <c r="G393" s="18"/>
    </row>
    <row r="394" spans="3:7" ht="12.75" x14ac:dyDescent="0.2">
      <c r="C394" s="18"/>
      <c r="E394" s="18"/>
      <c r="F394" s="18"/>
      <c r="G394" s="18"/>
    </row>
    <row r="395" spans="3:7" ht="12.75" x14ac:dyDescent="0.2">
      <c r="C395" s="18"/>
      <c r="E395" s="18"/>
      <c r="F395" s="18"/>
      <c r="G395" s="18"/>
    </row>
    <row r="396" spans="3:7" ht="12.75" x14ac:dyDescent="0.2">
      <c r="C396" s="18"/>
      <c r="E396" s="18"/>
      <c r="F396" s="18"/>
      <c r="G396" s="18"/>
    </row>
    <row r="397" spans="3:7" ht="12.75" x14ac:dyDescent="0.2">
      <c r="C397" s="18"/>
      <c r="E397" s="18"/>
      <c r="F397" s="18"/>
      <c r="G397" s="18"/>
    </row>
    <row r="398" spans="3:7" ht="12.75" x14ac:dyDescent="0.2">
      <c r="C398" s="18"/>
      <c r="E398" s="18"/>
      <c r="F398" s="18"/>
      <c r="G398" s="18"/>
    </row>
    <row r="399" spans="3:7" ht="12.75" x14ac:dyDescent="0.2">
      <c r="C399" s="18"/>
      <c r="E399" s="18"/>
      <c r="F399" s="18"/>
      <c r="G399" s="18"/>
    </row>
    <row r="400" spans="3:7" ht="12.75" x14ac:dyDescent="0.2">
      <c r="C400" s="18"/>
      <c r="E400" s="18"/>
      <c r="F400" s="18"/>
      <c r="G400" s="18"/>
    </row>
    <row r="401" spans="3:7" ht="12.75" x14ac:dyDescent="0.2">
      <c r="C401" s="18"/>
      <c r="E401" s="18"/>
      <c r="F401" s="18"/>
      <c r="G401" s="18"/>
    </row>
    <row r="402" spans="3:7" ht="12.75" x14ac:dyDescent="0.2">
      <c r="C402" s="18"/>
      <c r="E402" s="18"/>
      <c r="F402" s="18"/>
      <c r="G402" s="18"/>
    </row>
    <row r="403" spans="3:7" ht="12.75" x14ac:dyDescent="0.2">
      <c r="C403" s="18"/>
      <c r="E403" s="18"/>
      <c r="F403" s="18"/>
      <c r="G403" s="18"/>
    </row>
    <row r="404" spans="3:7" ht="12.75" x14ac:dyDescent="0.2">
      <c r="C404" s="18"/>
      <c r="E404" s="18"/>
      <c r="F404" s="18"/>
      <c r="G404" s="18"/>
    </row>
    <row r="405" spans="3:7" ht="12.75" x14ac:dyDescent="0.2">
      <c r="C405" s="18"/>
      <c r="E405" s="18"/>
      <c r="F405" s="18"/>
      <c r="G405" s="18"/>
    </row>
    <row r="406" spans="3:7" ht="12.75" x14ac:dyDescent="0.2">
      <c r="C406" s="18"/>
      <c r="E406" s="18"/>
      <c r="F406" s="18"/>
      <c r="G406" s="18"/>
    </row>
    <row r="407" spans="3:7" ht="12.75" x14ac:dyDescent="0.2">
      <c r="C407" s="18"/>
      <c r="E407" s="18"/>
      <c r="F407" s="18"/>
      <c r="G407" s="18"/>
    </row>
    <row r="408" spans="3:7" ht="12.75" x14ac:dyDescent="0.2">
      <c r="C408" s="18"/>
      <c r="E408" s="18"/>
      <c r="F408" s="18"/>
      <c r="G408" s="18"/>
    </row>
    <row r="409" spans="3:7" ht="12.75" x14ac:dyDescent="0.2">
      <c r="C409" s="18"/>
      <c r="E409" s="18"/>
      <c r="F409" s="18"/>
      <c r="G409" s="18"/>
    </row>
    <row r="410" spans="3:7" ht="12.75" x14ac:dyDescent="0.2">
      <c r="C410" s="18"/>
      <c r="E410" s="18"/>
      <c r="F410" s="18"/>
      <c r="G410" s="18"/>
    </row>
    <row r="411" spans="3:7" ht="12.75" x14ac:dyDescent="0.2">
      <c r="C411" s="18"/>
      <c r="E411" s="18"/>
      <c r="F411" s="18"/>
      <c r="G411" s="18"/>
    </row>
    <row r="412" spans="3:7" ht="12.75" x14ac:dyDescent="0.2">
      <c r="C412" s="18"/>
      <c r="E412" s="18"/>
      <c r="F412" s="18"/>
      <c r="G412" s="18"/>
    </row>
    <row r="413" spans="3:7" ht="12.75" x14ac:dyDescent="0.2">
      <c r="C413" s="18"/>
      <c r="E413" s="18"/>
      <c r="F413" s="18"/>
      <c r="G413" s="18"/>
    </row>
    <row r="414" spans="3:7" ht="12.75" x14ac:dyDescent="0.2">
      <c r="C414" s="18"/>
      <c r="E414" s="18"/>
      <c r="F414" s="18"/>
      <c r="G414" s="18"/>
    </row>
    <row r="415" spans="3:7" ht="12.75" x14ac:dyDescent="0.2">
      <c r="C415" s="18"/>
      <c r="E415" s="18"/>
      <c r="F415" s="18"/>
      <c r="G415" s="18"/>
    </row>
    <row r="416" spans="3:7" ht="12.75" x14ac:dyDescent="0.2">
      <c r="C416" s="18"/>
      <c r="E416" s="18"/>
      <c r="F416" s="18"/>
      <c r="G416" s="18"/>
    </row>
    <row r="417" spans="3:7" ht="12.75" x14ac:dyDescent="0.2">
      <c r="C417" s="18"/>
      <c r="E417" s="18"/>
      <c r="F417" s="18"/>
      <c r="G417" s="18"/>
    </row>
    <row r="418" spans="3:7" ht="12.75" x14ac:dyDescent="0.2">
      <c r="C418" s="18"/>
      <c r="E418" s="18"/>
      <c r="F418" s="18"/>
      <c r="G418" s="18"/>
    </row>
    <row r="419" spans="3:7" ht="12.75" x14ac:dyDescent="0.2">
      <c r="C419" s="18"/>
      <c r="E419" s="18"/>
      <c r="F419" s="18"/>
      <c r="G419" s="18"/>
    </row>
    <row r="420" spans="3:7" ht="12.75" x14ac:dyDescent="0.2">
      <c r="C420" s="18"/>
      <c r="E420" s="18"/>
      <c r="F420" s="18"/>
      <c r="G420" s="18"/>
    </row>
    <row r="421" spans="3:7" ht="12.75" x14ac:dyDescent="0.2">
      <c r="C421" s="18"/>
      <c r="E421" s="18"/>
      <c r="F421" s="18"/>
      <c r="G421" s="18"/>
    </row>
    <row r="422" spans="3:7" ht="12.75" x14ac:dyDescent="0.2">
      <c r="C422" s="18"/>
      <c r="E422" s="18"/>
      <c r="F422" s="18"/>
      <c r="G422" s="18"/>
    </row>
    <row r="423" spans="3:7" ht="12.75" x14ac:dyDescent="0.2">
      <c r="C423" s="18"/>
      <c r="E423" s="18"/>
      <c r="F423" s="18"/>
      <c r="G423" s="18"/>
    </row>
    <row r="424" spans="3:7" ht="12.75" x14ac:dyDescent="0.2">
      <c r="C424" s="18"/>
      <c r="E424" s="18"/>
      <c r="F424" s="18"/>
      <c r="G424" s="18"/>
    </row>
    <row r="425" spans="3:7" ht="12.75" x14ac:dyDescent="0.2">
      <c r="C425" s="18"/>
      <c r="E425" s="18"/>
      <c r="F425" s="18"/>
      <c r="G425" s="18"/>
    </row>
    <row r="426" spans="3:7" ht="12.75" x14ac:dyDescent="0.2">
      <c r="C426" s="18"/>
      <c r="E426" s="18"/>
      <c r="F426" s="18"/>
      <c r="G426" s="18"/>
    </row>
    <row r="427" spans="3:7" ht="12.75" x14ac:dyDescent="0.2">
      <c r="C427" s="18"/>
      <c r="E427" s="18"/>
      <c r="F427" s="18"/>
      <c r="G427" s="18"/>
    </row>
    <row r="428" spans="3:7" ht="12.75" x14ac:dyDescent="0.2">
      <c r="C428" s="18"/>
      <c r="E428" s="18"/>
      <c r="F428" s="18"/>
      <c r="G428" s="18"/>
    </row>
    <row r="429" spans="3:7" ht="12.75" x14ac:dyDescent="0.2">
      <c r="C429" s="18"/>
      <c r="E429" s="18"/>
      <c r="F429" s="18"/>
      <c r="G429" s="18"/>
    </row>
    <row r="430" spans="3:7" ht="12.75" x14ac:dyDescent="0.2">
      <c r="C430" s="18"/>
      <c r="E430" s="18"/>
      <c r="F430" s="18"/>
      <c r="G430" s="18"/>
    </row>
    <row r="431" spans="3:7" ht="12.75" x14ac:dyDescent="0.2">
      <c r="C431" s="18"/>
      <c r="E431" s="18"/>
      <c r="F431" s="18"/>
      <c r="G431" s="18"/>
    </row>
    <row r="432" spans="3:7" ht="12.75" x14ac:dyDescent="0.2">
      <c r="C432" s="18"/>
      <c r="E432" s="18"/>
      <c r="F432" s="18"/>
      <c r="G432" s="18"/>
    </row>
    <row r="433" spans="3:7" ht="12.75" x14ac:dyDescent="0.2">
      <c r="C433" s="18"/>
      <c r="E433" s="18"/>
      <c r="F433" s="18"/>
      <c r="G433" s="18"/>
    </row>
    <row r="434" spans="3:7" ht="12.75" x14ac:dyDescent="0.2">
      <c r="C434" s="18"/>
      <c r="E434" s="18"/>
      <c r="F434" s="18"/>
      <c r="G434" s="18"/>
    </row>
    <row r="435" spans="3:7" ht="12.75" x14ac:dyDescent="0.2">
      <c r="C435" s="18"/>
      <c r="E435" s="18"/>
      <c r="F435" s="18"/>
      <c r="G435" s="18"/>
    </row>
    <row r="436" spans="3:7" ht="12.75" x14ac:dyDescent="0.2">
      <c r="C436" s="18"/>
      <c r="E436" s="18"/>
      <c r="F436" s="18"/>
      <c r="G436" s="18"/>
    </row>
    <row r="437" spans="3:7" ht="12.75" x14ac:dyDescent="0.2">
      <c r="C437" s="18"/>
      <c r="E437" s="18"/>
      <c r="F437" s="18"/>
      <c r="G437" s="18"/>
    </row>
    <row r="438" spans="3:7" ht="12.75" x14ac:dyDescent="0.2">
      <c r="C438" s="18"/>
      <c r="E438" s="18"/>
      <c r="F438" s="18"/>
      <c r="G438" s="18"/>
    </row>
    <row r="439" spans="3:7" ht="12.75" x14ac:dyDescent="0.2">
      <c r="C439" s="18"/>
      <c r="E439" s="18"/>
      <c r="F439" s="18"/>
      <c r="G439" s="18"/>
    </row>
    <row r="440" spans="3:7" ht="12.75" x14ac:dyDescent="0.2">
      <c r="C440" s="18"/>
      <c r="E440" s="18"/>
      <c r="F440" s="18"/>
      <c r="G440" s="18"/>
    </row>
    <row r="441" spans="3:7" ht="12.75" x14ac:dyDescent="0.2">
      <c r="C441" s="18"/>
      <c r="E441" s="18"/>
      <c r="F441" s="18"/>
      <c r="G441" s="18"/>
    </row>
    <row r="442" spans="3:7" ht="12.75" x14ac:dyDescent="0.2">
      <c r="C442" s="18"/>
      <c r="E442" s="18"/>
      <c r="F442" s="18"/>
      <c r="G442" s="18"/>
    </row>
    <row r="443" spans="3:7" ht="12.75" x14ac:dyDescent="0.2">
      <c r="C443" s="18"/>
      <c r="E443" s="18"/>
      <c r="F443" s="18"/>
      <c r="G443" s="18"/>
    </row>
    <row r="444" spans="3:7" ht="12.75" x14ac:dyDescent="0.2">
      <c r="C444" s="18"/>
      <c r="E444" s="18"/>
      <c r="F444" s="18"/>
      <c r="G444" s="18"/>
    </row>
    <row r="445" spans="3:7" ht="12.75" x14ac:dyDescent="0.2">
      <c r="C445" s="18"/>
      <c r="E445" s="18"/>
      <c r="F445" s="18"/>
      <c r="G445" s="18"/>
    </row>
    <row r="446" spans="3:7" ht="12.75" x14ac:dyDescent="0.2">
      <c r="C446" s="18"/>
      <c r="E446" s="18"/>
      <c r="F446" s="18"/>
      <c r="G446" s="18"/>
    </row>
    <row r="447" spans="3:7" ht="12.75" x14ac:dyDescent="0.2">
      <c r="C447" s="18"/>
      <c r="E447" s="18"/>
      <c r="F447" s="18"/>
      <c r="G447" s="18"/>
    </row>
    <row r="448" spans="3:7" ht="12.75" x14ac:dyDescent="0.2">
      <c r="C448" s="18"/>
      <c r="E448" s="18"/>
      <c r="F448" s="18"/>
      <c r="G448" s="18"/>
    </row>
    <row r="449" spans="3:7" ht="12.75" x14ac:dyDescent="0.2">
      <c r="C449" s="18"/>
      <c r="E449" s="18"/>
      <c r="F449" s="18"/>
      <c r="G449" s="18"/>
    </row>
    <row r="450" spans="3:7" ht="12.75" x14ac:dyDescent="0.2">
      <c r="C450" s="18"/>
      <c r="E450" s="18"/>
      <c r="F450" s="18"/>
      <c r="G450" s="18"/>
    </row>
    <row r="451" spans="3:7" ht="12.75" x14ac:dyDescent="0.2">
      <c r="C451" s="18"/>
      <c r="E451" s="18"/>
      <c r="F451" s="18"/>
      <c r="G451" s="18"/>
    </row>
    <row r="452" spans="3:7" ht="12.75" x14ac:dyDescent="0.2">
      <c r="C452" s="18"/>
      <c r="E452" s="18"/>
      <c r="F452" s="18"/>
      <c r="G452" s="18"/>
    </row>
    <row r="453" spans="3:7" ht="12.75" x14ac:dyDescent="0.2">
      <c r="C453" s="18"/>
      <c r="E453" s="18"/>
      <c r="F453" s="18"/>
      <c r="G453" s="18"/>
    </row>
    <row r="454" spans="3:7" ht="12.75" x14ac:dyDescent="0.2">
      <c r="C454" s="18"/>
      <c r="E454" s="18"/>
      <c r="F454" s="18"/>
      <c r="G454" s="18"/>
    </row>
    <row r="455" spans="3:7" ht="12.75" x14ac:dyDescent="0.2">
      <c r="C455" s="18"/>
      <c r="E455" s="18"/>
      <c r="F455" s="18"/>
      <c r="G455" s="18"/>
    </row>
    <row r="456" spans="3:7" ht="12.75" x14ac:dyDescent="0.2">
      <c r="C456" s="18"/>
      <c r="E456" s="18"/>
      <c r="F456" s="18"/>
      <c r="G456" s="18"/>
    </row>
    <row r="457" spans="3:7" ht="12.75" x14ac:dyDescent="0.2">
      <c r="C457" s="18"/>
      <c r="E457" s="18"/>
      <c r="F457" s="18"/>
      <c r="G457" s="18"/>
    </row>
    <row r="458" spans="3:7" ht="12.75" x14ac:dyDescent="0.2">
      <c r="C458" s="18"/>
      <c r="E458" s="18"/>
      <c r="F458" s="18"/>
      <c r="G458" s="18"/>
    </row>
    <row r="459" spans="3:7" ht="12.75" x14ac:dyDescent="0.2">
      <c r="C459" s="18"/>
      <c r="E459" s="18"/>
      <c r="F459" s="18"/>
      <c r="G459" s="18"/>
    </row>
    <row r="460" spans="3:7" ht="12.75" x14ac:dyDescent="0.2">
      <c r="C460" s="18"/>
      <c r="E460" s="18"/>
      <c r="F460" s="18"/>
      <c r="G460" s="18"/>
    </row>
    <row r="461" spans="3:7" ht="12.75" x14ac:dyDescent="0.2">
      <c r="C461" s="18"/>
      <c r="E461" s="18"/>
      <c r="F461" s="18"/>
      <c r="G461" s="18"/>
    </row>
    <row r="462" spans="3:7" ht="12.75" x14ac:dyDescent="0.2">
      <c r="C462" s="18"/>
      <c r="E462" s="18"/>
      <c r="F462" s="18"/>
      <c r="G462" s="18"/>
    </row>
    <row r="463" spans="3:7" ht="12.75" x14ac:dyDescent="0.2">
      <c r="C463" s="18"/>
      <c r="E463" s="18"/>
      <c r="F463" s="18"/>
      <c r="G463" s="18"/>
    </row>
    <row r="464" spans="3:7" ht="12.75" x14ac:dyDescent="0.2">
      <c r="C464" s="18"/>
      <c r="E464" s="18"/>
      <c r="F464" s="18"/>
      <c r="G464" s="18"/>
    </row>
    <row r="465" spans="3:7" ht="12.75" x14ac:dyDescent="0.2">
      <c r="C465" s="18"/>
      <c r="E465" s="18"/>
      <c r="F465" s="18"/>
      <c r="G465" s="18"/>
    </row>
    <row r="466" spans="3:7" ht="12.75" x14ac:dyDescent="0.2">
      <c r="C466" s="18"/>
      <c r="E466" s="18"/>
      <c r="F466" s="18"/>
      <c r="G466" s="18"/>
    </row>
    <row r="467" spans="3:7" ht="12.75" x14ac:dyDescent="0.2">
      <c r="C467" s="18"/>
      <c r="E467" s="18"/>
      <c r="F467" s="18"/>
      <c r="G467" s="18"/>
    </row>
    <row r="468" spans="3:7" ht="12.75" x14ac:dyDescent="0.2">
      <c r="C468" s="18"/>
      <c r="E468" s="18"/>
      <c r="F468" s="18"/>
      <c r="G468" s="18"/>
    </row>
    <row r="469" spans="3:7" ht="12.75" x14ac:dyDescent="0.2">
      <c r="C469" s="18"/>
      <c r="E469" s="18"/>
      <c r="F469" s="18"/>
      <c r="G469" s="18"/>
    </row>
    <row r="470" spans="3:7" ht="12.75" x14ac:dyDescent="0.2">
      <c r="C470" s="18"/>
      <c r="E470" s="18"/>
      <c r="F470" s="18"/>
      <c r="G470" s="18"/>
    </row>
    <row r="471" spans="3:7" ht="12.75" x14ac:dyDescent="0.2">
      <c r="C471" s="18"/>
      <c r="E471" s="18"/>
      <c r="F471" s="18"/>
      <c r="G471" s="18"/>
    </row>
    <row r="472" spans="3:7" ht="12.75" x14ac:dyDescent="0.2">
      <c r="C472" s="18"/>
      <c r="E472" s="18"/>
      <c r="F472" s="18"/>
      <c r="G472" s="18"/>
    </row>
    <row r="473" spans="3:7" ht="12.75" x14ac:dyDescent="0.2">
      <c r="C473" s="18"/>
      <c r="E473" s="18"/>
      <c r="F473" s="18"/>
      <c r="G473" s="18"/>
    </row>
    <row r="474" spans="3:7" ht="12.75" x14ac:dyDescent="0.2">
      <c r="C474" s="18"/>
      <c r="E474" s="18"/>
      <c r="F474" s="18"/>
      <c r="G474" s="18"/>
    </row>
    <row r="475" spans="3:7" ht="12.75" x14ac:dyDescent="0.2">
      <c r="C475" s="18"/>
      <c r="E475" s="18"/>
      <c r="F475" s="18"/>
      <c r="G475" s="18"/>
    </row>
    <row r="476" spans="3:7" ht="12.75" x14ac:dyDescent="0.2">
      <c r="C476" s="18"/>
      <c r="E476" s="18"/>
      <c r="F476" s="18"/>
      <c r="G476" s="18"/>
    </row>
    <row r="477" spans="3:7" ht="12.75" x14ac:dyDescent="0.2">
      <c r="C477" s="18"/>
      <c r="E477" s="18"/>
      <c r="F477" s="18"/>
      <c r="G477" s="18"/>
    </row>
    <row r="478" spans="3:7" ht="12.75" x14ac:dyDescent="0.2">
      <c r="C478" s="18"/>
      <c r="E478" s="18"/>
      <c r="F478" s="18"/>
      <c r="G478" s="18"/>
    </row>
    <row r="479" spans="3:7" ht="12.75" x14ac:dyDescent="0.2">
      <c r="C479" s="18"/>
      <c r="E479" s="18"/>
      <c r="F479" s="18"/>
      <c r="G479" s="18"/>
    </row>
    <row r="480" spans="3:7" ht="12.75" x14ac:dyDescent="0.2">
      <c r="C480" s="18"/>
      <c r="E480" s="18"/>
      <c r="F480" s="18"/>
      <c r="G480" s="18"/>
    </row>
    <row r="481" spans="3:7" ht="12.75" x14ac:dyDescent="0.2">
      <c r="C481" s="18"/>
      <c r="E481" s="18"/>
      <c r="F481" s="18"/>
      <c r="G481" s="18"/>
    </row>
    <row r="482" spans="3:7" ht="12.75" x14ac:dyDescent="0.2">
      <c r="C482" s="18"/>
      <c r="E482" s="18"/>
      <c r="F482" s="18"/>
      <c r="G482" s="18"/>
    </row>
    <row r="483" spans="3:7" ht="12.75" x14ac:dyDescent="0.2">
      <c r="C483" s="18"/>
      <c r="E483" s="18"/>
      <c r="F483" s="18"/>
      <c r="G483" s="18"/>
    </row>
    <row r="484" spans="3:7" ht="12.75" x14ac:dyDescent="0.2">
      <c r="C484" s="18"/>
      <c r="E484" s="18"/>
      <c r="F484" s="18"/>
      <c r="G484" s="18"/>
    </row>
    <row r="485" spans="3:7" ht="12.75" x14ac:dyDescent="0.2">
      <c r="C485" s="18"/>
      <c r="E485" s="18"/>
      <c r="F485" s="18"/>
      <c r="G485" s="18"/>
    </row>
    <row r="486" spans="3:7" ht="12.75" x14ac:dyDescent="0.2">
      <c r="C486" s="18"/>
      <c r="E486" s="18"/>
      <c r="F486" s="18"/>
      <c r="G486" s="18"/>
    </row>
    <row r="487" spans="3:7" ht="12.75" x14ac:dyDescent="0.2">
      <c r="C487" s="18"/>
      <c r="E487" s="18"/>
      <c r="F487" s="18"/>
      <c r="G487" s="18"/>
    </row>
    <row r="488" spans="3:7" ht="12.75" x14ac:dyDescent="0.2">
      <c r="C488" s="18"/>
      <c r="E488" s="18"/>
      <c r="F488" s="18"/>
      <c r="G488" s="18"/>
    </row>
    <row r="489" spans="3:7" ht="12.75" x14ac:dyDescent="0.2">
      <c r="C489" s="18"/>
      <c r="E489" s="18"/>
      <c r="F489" s="18"/>
      <c r="G489" s="18"/>
    </row>
    <row r="490" spans="3:7" ht="12.75" x14ac:dyDescent="0.2">
      <c r="C490" s="18"/>
      <c r="E490" s="18"/>
      <c r="F490" s="18"/>
      <c r="G490" s="18"/>
    </row>
    <row r="491" spans="3:7" ht="12.75" x14ac:dyDescent="0.2">
      <c r="C491" s="18"/>
      <c r="E491" s="18"/>
      <c r="F491" s="18"/>
      <c r="G491" s="18"/>
    </row>
    <row r="492" spans="3:7" ht="12.75" x14ac:dyDescent="0.2">
      <c r="C492" s="18"/>
      <c r="E492" s="18"/>
      <c r="F492" s="18"/>
      <c r="G492" s="18"/>
    </row>
    <row r="493" spans="3:7" ht="12.75" x14ac:dyDescent="0.2">
      <c r="C493" s="18"/>
      <c r="E493" s="18"/>
      <c r="F493" s="18"/>
      <c r="G493" s="18"/>
    </row>
    <row r="494" spans="3:7" ht="12.75" x14ac:dyDescent="0.2">
      <c r="C494" s="18"/>
      <c r="E494" s="18"/>
      <c r="F494" s="18"/>
      <c r="G494" s="18"/>
    </row>
    <row r="495" spans="3:7" ht="12.75" x14ac:dyDescent="0.2">
      <c r="C495" s="18"/>
      <c r="E495" s="18"/>
      <c r="F495" s="18"/>
      <c r="G495" s="18"/>
    </row>
    <row r="496" spans="3:7" ht="12.75" x14ac:dyDescent="0.2">
      <c r="C496" s="18"/>
      <c r="E496" s="18"/>
      <c r="F496" s="18"/>
      <c r="G496" s="18"/>
    </row>
    <row r="497" spans="3:7" ht="12.75" x14ac:dyDescent="0.2">
      <c r="C497" s="18"/>
      <c r="E497" s="18"/>
      <c r="F497" s="18"/>
      <c r="G497" s="18"/>
    </row>
    <row r="498" spans="3:7" ht="12.75" x14ac:dyDescent="0.2">
      <c r="C498" s="18"/>
      <c r="E498" s="18"/>
      <c r="F498" s="18"/>
      <c r="G498" s="18"/>
    </row>
    <row r="499" spans="3:7" ht="12.75" x14ac:dyDescent="0.2">
      <c r="C499" s="18"/>
      <c r="E499" s="18"/>
      <c r="F499" s="18"/>
      <c r="G499" s="18"/>
    </row>
    <row r="500" spans="3:7" ht="12.75" x14ac:dyDescent="0.2">
      <c r="C500" s="18"/>
      <c r="E500" s="18"/>
      <c r="F500" s="18"/>
      <c r="G500" s="18"/>
    </row>
    <row r="501" spans="3:7" ht="12.75" x14ac:dyDescent="0.2">
      <c r="C501" s="18"/>
      <c r="E501" s="18"/>
      <c r="F501" s="18"/>
      <c r="G501" s="18"/>
    </row>
    <row r="502" spans="3:7" ht="12.75" x14ac:dyDescent="0.2">
      <c r="C502" s="18"/>
      <c r="E502" s="18"/>
      <c r="F502" s="18"/>
      <c r="G502" s="18"/>
    </row>
    <row r="503" spans="3:7" ht="12.75" x14ac:dyDescent="0.2">
      <c r="C503" s="18"/>
      <c r="E503" s="18"/>
      <c r="F503" s="18"/>
      <c r="G503" s="18"/>
    </row>
    <row r="504" spans="3:7" ht="12.75" x14ac:dyDescent="0.2">
      <c r="C504" s="18"/>
      <c r="E504" s="18"/>
      <c r="F504" s="18"/>
      <c r="G504" s="18"/>
    </row>
    <row r="505" spans="3:7" ht="12.75" x14ac:dyDescent="0.2">
      <c r="C505" s="18"/>
      <c r="E505" s="18"/>
      <c r="F505" s="18"/>
      <c r="G505" s="18"/>
    </row>
    <row r="506" spans="3:7" ht="12.75" x14ac:dyDescent="0.2">
      <c r="C506" s="18"/>
      <c r="E506" s="18"/>
      <c r="F506" s="18"/>
      <c r="G506" s="18"/>
    </row>
    <row r="507" spans="3:7" ht="12.75" x14ac:dyDescent="0.2">
      <c r="C507" s="18"/>
      <c r="E507" s="18"/>
      <c r="F507" s="18"/>
      <c r="G507" s="18"/>
    </row>
    <row r="508" spans="3:7" ht="12.75" x14ac:dyDescent="0.2">
      <c r="C508" s="18"/>
      <c r="E508" s="18"/>
      <c r="F508" s="18"/>
      <c r="G508" s="18"/>
    </row>
    <row r="509" spans="3:7" ht="12.75" x14ac:dyDescent="0.2">
      <c r="C509" s="18"/>
      <c r="E509" s="18"/>
      <c r="F509" s="18"/>
      <c r="G509" s="18"/>
    </row>
    <row r="510" spans="3:7" ht="12.75" x14ac:dyDescent="0.2">
      <c r="C510" s="18"/>
      <c r="E510" s="18"/>
      <c r="F510" s="18"/>
      <c r="G510" s="18"/>
    </row>
    <row r="511" spans="3:7" ht="12.75" x14ac:dyDescent="0.2">
      <c r="C511" s="18"/>
      <c r="E511" s="18"/>
      <c r="F511" s="18"/>
      <c r="G511" s="18"/>
    </row>
    <row r="512" spans="3:7" ht="12.75" x14ac:dyDescent="0.2">
      <c r="C512" s="18"/>
      <c r="E512" s="18"/>
      <c r="F512" s="18"/>
      <c r="G512" s="18"/>
    </row>
    <row r="513" spans="3:7" ht="12.75" x14ac:dyDescent="0.2">
      <c r="C513" s="18"/>
      <c r="E513" s="18"/>
      <c r="F513" s="18"/>
      <c r="G513" s="18"/>
    </row>
    <row r="514" spans="3:7" ht="12.75" x14ac:dyDescent="0.2">
      <c r="C514" s="18"/>
      <c r="E514" s="18"/>
      <c r="F514" s="18"/>
      <c r="G514" s="18"/>
    </row>
    <row r="515" spans="3:7" ht="12.75" x14ac:dyDescent="0.2">
      <c r="C515" s="18"/>
      <c r="E515" s="18"/>
      <c r="F515" s="18"/>
      <c r="G515" s="18"/>
    </row>
    <row r="516" spans="3:7" ht="12.75" x14ac:dyDescent="0.2">
      <c r="C516" s="18"/>
      <c r="E516" s="18"/>
      <c r="F516" s="18"/>
      <c r="G516" s="18"/>
    </row>
    <row r="517" spans="3:7" ht="12.75" x14ac:dyDescent="0.2">
      <c r="C517" s="18"/>
      <c r="E517" s="18"/>
      <c r="F517" s="18"/>
      <c r="G517" s="18"/>
    </row>
    <row r="518" spans="3:7" ht="12.75" x14ac:dyDescent="0.2">
      <c r="C518" s="18"/>
      <c r="E518" s="18"/>
      <c r="F518" s="18"/>
      <c r="G518" s="18"/>
    </row>
    <row r="519" spans="3:7" ht="12.75" x14ac:dyDescent="0.2">
      <c r="C519" s="18"/>
      <c r="E519" s="18"/>
      <c r="F519" s="18"/>
      <c r="G519" s="18"/>
    </row>
    <row r="520" spans="3:7" ht="12.75" x14ac:dyDescent="0.2">
      <c r="C520" s="18"/>
      <c r="E520" s="18"/>
      <c r="F520" s="18"/>
      <c r="G520" s="18"/>
    </row>
    <row r="521" spans="3:7" ht="12.75" x14ac:dyDescent="0.2">
      <c r="C521" s="18"/>
      <c r="E521" s="18"/>
      <c r="F521" s="18"/>
      <c r="G521" s="18"/>
    </row>
    <row r="522" spans="3:7" ht="12.75" x14ac:dyDescent="0.2">
      <c r="C522" s="18"/>
      <c r="E522" s="18"/>
      <c r="F522" s="18"/>
      <c r="G522" s="18"/>
    </row>
    <row r="523" spans="3:7" ht="12.75" x14ac:dyDescent="0.2">
      <c r="C523" s="18"/>
      <c r="E523" s="18"/>
      <c r="F523" s="18"/>
      <c r="G523" s="18"/>
    </row>
    <row r="524" spans="3:7" ht="12.75" x14ac:dyDescent="0.2">
      <c r="C524" s="18"/>
      <c r="E524" s="18"/>
      <c r="F524" s="18"/>
      <c r="G524" s="18"/>
    </row>
    <row r="525" spans="3:7" ht="12.75" x14ac:dyDescent="0.2">
      <c r="C525" s="18"/>
      <c r="E525" s="18"/>
      <c r="F525" s="18"/>
      <c r="G525" s="18"/>
    </row>
    <row r="526" spans="3:7" ht="12.75" x14ac:dyDescent="0.2">
      <c r="C526" s="18"/>
      <c r="E526" s="18"/>
      <c r="F526" s="18"/>
      <c r="G526" s="18"/>
    </row>
    <row r="527" spans="3:7" ht="12.75" x14ac:dyDescent="0.2">
      <c r="C527" s="18"/>
      <c r="E527" s="18"/>
      <c r="F527" s="18"/>
      <c r="G527" s="18"/>
    </row>
    <row r="528" spans="3:7" ht="12.75" x14ac:dyDescent="0.2">
      <c r="C528" s="18"/>
      <c r="E528" s="18"/>
      <c r="F528" s="18"/>
      <c r="G528" s="18"/>
    </row>
    <row r="529" spans="3:7" ht="12.75" x14ac:dyDescent="0.2">
      <c r="C529" s="18"/>
      <c r="E529" s="18"/>
      <c r="F529" s="18"/>
      <c r="G529" s="18"/>
    </row>
    <row r="530" spans="3:7" ht="12.75" x14ac:dyDescent="0.2">
      <c r="C530" s="18"/>
      <c r="E530" s="18"/>
      <c r="F530" s="18"/>
      <c r="G530" s="18"/>
    </row>
    <row r="531" spans="3:7" ht="12.75" x14ac:dyDescent="0.2">
      <c r="C531" s="18"/>
      <c r="E531" s="18"/>
      <c r="F531" s="18"/>
      <c r="G531" s="18"/>
    </row>
    <row r="532" spans="3:7" ht="12.75" x14ac:dyDescent="0.2">
      <c r="C532" s="18"/>
      <c r="E532" s="18"/>
      <c r="F532" s="18"/>
      <c r="G532" s="18"/>
    </row>
    <row r="533" spans="3:7" ht="12.75" x14ac:dyDescent="0.2">
      <c r="C533" s="18"/>
      <c r="E533" s="18"/>
      <c r="F533" s="18"/>
      <c r="G533" s="18"/>
    </row>
    <row r="534" spans="3:7" ht="12.75" x14ac:dyDescent="0.2">
      <c r="C534" s="18"/>
      <c r="E534" s="18"/>
      <c r="F534" s="18"/>
      <c r="G534" s="18"/>
    </row>
    <row r="535" spans="3:7" ht="12.75" x14ac:dyDescent="0.2">
      <c r="C535" s="18"/>
      <c r="E535" s="18"/>
      <c r="F535" s="18"/>
      <c r="G535" s="18"/>
    </row>
    <row r="536" spans="3:7" ht="12.75" x14ac:dyDescent="0.2">
      <c r="C536" s="18"/>
      <c r="E536" s="18"/>
      <c r="F536" s="18"/>
      <c r="G536" s="18"/>
    </row>
    <row r="537" spans="3:7" ht="12.75" x14ac:dyDescent="0.2">
      <c r="C537" s="18"/>
      <c r="E537" s="18"/>
      <c r="F537" s="18"/>
      <c r="G537" s="18"/>
    </row>
    <row r="538" spans="3:7" ht="12.75" x14ac:dyDescent="0.2">
      <c r="C538" s="18"/>
      <c r="E538" s="18"/>
      <c r="F538" s="18"/>
      <c r="G538" s="18"/>
    </row>
    <row r="539" spans="3:7" ht="12.75" x14ac:dyDescent="0.2">
      <c r="C539" s="18"/>
      <c r="E539" s="18"/>
      <c r="F539" s="18"/>
      <c r="G539" s="18"/>
    </row>
    <row r="540" spans="3:7" ht="12.75" x14ac:dyDescent="0.2">
      <c r="C540" s="18"/>
      <c r="E540" s="18"/>
      <c r="F540" s="18"/>
      <c r="G540" s="18"/>
    </row>
    <row r="541" spans="3:7" ht="12.75" x14ac:dyDescent="0.2">
      <c r="C541" s="18"/>
      <c r="E541" s="18"/>
      <c r="F541" s="18"/>
      <c r="G541" s="18"/>
    </row>
    <row r="542" spans="3:7" ht="12.75" x14ac:dyDescent="0.2">
      <c r="C542" s="18"/>
      <c r="E542" s="18"/>
      <c r="F542" s="18"/>
      <c r="G542" s="18"/>
    </row>
    <row r="543" spans="3:7" ht="12.75" x14ac:dyDescent="0.2">
      <c r="C543" s="18"/>
      <c r="E543" s="18"/>
      <c r="F543" s="18"/>
      <c r="G543" s="18"/>
    </row>
    <row r="544" spans="3:7" ht="12.75" x14ac:dyDescent="0.2">
      <c r="C544" s="18"/>
      <c r="E544" s="18"/>
      <c r="F544" s="18"/>
      <c r="G544" s="18"/>
    </row>
    <row r="545" spans="3:7" ht="12.75" x14ac:dyDescent="0.2">
      <c r="C545" s="18"/>
      <c r="E545" s="18"/>
      <c r="F545" s="18"/>
      <c r="G545" s="18"/>
    </row>
    <row r="546" spans="3:7" ht="12.75" x14ac:dyDescent="0.2">
      <c r="C546" s="18"/>
      <c r="E546" s="18"/>
      <c r="F546" s="18"/>
      <c r="G546" s="18"/>
    </row>
    <row r="547" spans="3:7" ht="12.75" x14ac:dyDescent="0.2">
      <c r="C547" s="18"/>
      <c r="E547" s="18"/>
      <c r="F547" s="18"/>
      <c r="G547" s="18"/>
    </row>
    <row r="548" spans="3:7" ht="12.75" x14ac:dyDescent="0.2">
      <c r="C548" s="18"/>
      <c r="E548" s="18"/>
      <c r="F548" s="18"/>
      <c r="G548" s="18"/>
    </row>
    <row r="549" spans="3:7" ht="12.75" x14ac:dyDescent="0.2">
      <c r="C549" s="18"/>
      <c r="E549" s="18"/>
      <c r="F549" s="18"/>
      <c r="G549" s="18"/>
    </row>
    <row r="550" spans="3:7" ht="12.75" x14ac:dyDescent="0.2">
      <c r="C550" s="18"/>
      <c r="E550" s="18"/>
      <c r="F550" s="18"/>
      <c r="G550" s="18"/>
    </row>
    <row r="551" spans="3:7" ht="12.75" x14ac:dyDescent="0.2">
      <c r="C551" s="18"/>
      <c r="E551" s="18"/>
      <c r="F551" s="18"/>
      <c r="G551" s="18"/>
    </row>
    <row r="552" spans="3:7" ht="12.75" x14ac:dyDescent="0.2">
      <c r="C552" s="18"/>
      <c r="E552" s="18"/>
      <c r="F552" s="18"/>
      <c r="G552" s="18"/>
    </row>
    <row r="553" spans="3:7" ht="12.75" x14ac:dyDescent="0.2">
      <c r="C553" s="18"/>
      <c r="E553" s="18"/>
      <c r="F553" s="18"/>
      <c r="G553" s="18"/>
    </row>
    <row r="554" spans="3:7" ht="12.75" x14ac:dyDescent="0.2">
      <c r="C554" s="18"/>
      <c r="E554" s="18"/>
      <c r="F554" s="18"/>
      <c r="G554" s="18"/>
    </row>
    <row r="555" spans="3:7" ht="12.75" x14ac:dyDescent="0.2">
      <c r="C555" s="18"/>
      <c r="E555" s="18"/>
      <c r="F555" s="18"/>
      <c r="G555" s="18"/>
    </row>
    <row r="556" spans="3:7" ht="12.75" x14ac:dyDescent="0.2">
      <c r="C556" s="18"/>
      <c r="E556" s="18"/>
      <c r="F556" s="18"/>
      <c r="G556" s="18"/>
    </row>
    <row r="557" spans="3:7" ht="12.75" x14ac:dyDescent="0.2">
      <c r="C557" s="18"/>
      <c r="E557" s="18"/>
      <c r="F557" s="18"/>
      <c r="G557" s="18"/>
    </row>
    <row r="558" spans="3:7" ht="12.75" x14ac:dyDescent="0.2">
      <c r="C558" s="18"/>
      <c r="E558" s="18"/>
      <c r="F558" s="18"/>
      <c r="G558" s="18"/>
    </row>
    <row r="559" spans="3:7" ht="12.75" x14ac:dyDescent="0.2">
      <c r="C559" s="18"/>
      <c r="E559" s="18"/>
      <c r="F559" s="18"/>
      <c r="G559" s="18"/>
    </row>
    <row r="560" spans="3:7" ht="12.75" x14ac:dyDescent="0.2">
      <c r="C560" s="18"/>
      <c r="E560" s="18"/>
      <c r="F560" s="18"/>
      <c r="G560" s="18"/>
    </row>
    <row r="561" spans="3:7" ht="12.75" x14ac:dyDescent="0.2">
      <c r="C561" s="18"/>
      <c r="E561" s="18"/>
      <c r="F561" s="18"/>
      <c r="G561" s="18"/>
    </row>
    <row r="562" spans="3:7" ht="12.75" x14ac:dyDescent="0.2">
      <c r="C562" s="18"/>
      <c r="E562" s="18"/>
      <c r="F562" s="18"/>
      <c r="G562" s="18"/>
    </row>
    <row r="563" spans="3:7" ht="12.75" x14ac:dyDescent="0.2">
      <c r="C563" s="18"/>
      <c r="E563" s="18"/>
      <c r="F563" s="18"/>
      <c r="G563" s="18"/>
    </row>
    <row r="564" spans="3:7" ht="12.75" x14ac:dyDescent="0.2">
      <c r="C564" s="18"/>
      <c r="E564" s="18"/>
      <c r="F564" s="18"/>
      <c r="G564" s="18"/>
    </row>
    <row r="565" spans="3:7" ht="12.75" x14ac:dyDescent="0.2">
      <c r="C565" s="18"/>
      <c r="E565" s="18"/>
      <c r="F565" s="18"/>
      <c r="G565" s="18"/>
    </row>
    <row r="566" spans="3:7" ht="12.75" x14ac:dyDescent="0.2">
      <c r="C566" s="18"/>
      <c r="E566" s="18"/>
      <c r="F566" s="18"/>
      <c r="G566" s="18"/>
    </row>
    <row r="567" spans="3:7" ht="12.75" x14ac:dyDescent="0.2">
      <c r="C567" s="18"/>
      <c r="E567" s="18"/>
      <c r="F567" s="18"/>
      <c r="G567" s="18"/>
    </row>
    <row r="568" spans="3:7" ht="12.75" x14ac:dyDescent="0.2">
      <c r="C568" s="18"/>
      <c r="E568" s="18"/>
      <c r="F568" s="18"/>
      <c r="G568" s="18"/>
    </row>
    <row r="569" spans="3:7" ht="12.75" x14ac:dyDescent="0.2">
      <c r="C569" s="18"/>
      <c r="E569" s="18"/>
      <c r="F569" s="18"/>
      <c r="G569" s="18"/>
    </row>
    <row r="570" spans="3:7" ht="12.75" x14ac:dyDescent="0.2">
      <c r="C570" s="18"/>
      <c r="E570" s="18"/>
      <c r="F570" s="18"/>
      <c r="G570" s="18"/>
    </row>
    <row r="571" spans="3:7" ht="12.75" x14ac:dyDescent="0.2">
      <c r="C571" s="18"/>
      <c r="E571" s="18"/>
      <c r="F571" s="18"/>
      <c r="G571" s="18"/>
    </row>
    <row r="572" spans="3:7" ht="12.75" x14ac:dyDescent="0.2">
      <c r="C572" s="18"/>
      <c r="E572" s="18"/>
      <c r="F572" s="18"/>
      <c r="G572" s="18"/>
    </row>
    <row r="573" spans="3:7" ht="12.75" x14ac:dyDescent="0.2">
      <c r="C573" s="18"/>
      <c r="E573" s="18"/>
      <c r="F573" s="18"/>
      <c r="G573" s="18"/>
    </row>
    <row r="574" spans="3:7" ht="12.75" x14ac:dyDescent="0.2">
      <c r="C574" s="18"/>
      <c r="E574" s="18"/>
      <c r="F574" s="18"/>
      <c r="G574" s="18"/>
    </row>
    <row r="575" spans="3:7" ht="12.75" x14ac:dyDescent="0.2">
      <c r="C575" s="18"/>
      <c r="E575" s="18"/>
      <c r="F575" s="18"/>
      <c r="G575" s="18"/>
    </row>
    <row r="576" spans="3:7" ht="12.75" x14ac:dyDescent="0.2">
      <c r="C576" s="18"/>
      <c r="E576" s="18"/>
      <c r="F576" s="18"/>
      <c r="G576" s="18"/>
    </row>
    <row r="577" spans="3:7" ht="12.75" x14ac:dyDescent="0.2">
      <c r="C577" s="18"/>
      <c r="E577" s="18"/>
      <c r="F577" s="18"/>
      <c r="G577" s="18"/>
    </row>
    <row r="578" spans="3:7" ht="12.75" x14ac:dyDescent="0.2">
      <c r="C578" s="18"/>
      <c r="E578" s="18"/>
      <c r="F578" s="18"/>
      <c r="G578" s="18"/>
    </row>
    <row r="579" spans="3:7" ht="12.75" x14ac:dyDescent="0.2">
      <c r="C579" s="18"/>
      <c r="E579" s="18"/>
      <c r="F579" s="18"/>
      <c r="G579" s="18"/>
    </row>
    <row r="580" spans="3:7" ht="12.75" x14ac:dyDescent="0.2">
      <c r="C580" s="18"/>
      <c r="E580" s="18"/>
      <c r="F580" s="18"/>
      <c r="G580" s="18"/>
    </row>
    <row r="581" spans="3:7" ht="12.75" x14ac:dyDescent="0.2">
      <c r="C581" s="18"/>
      <c r="E581" s="18"/>
      <c r="F581" s="18"/>
      <c r="G581" s="18"/>
    </row>
    <row r="582" spans="3:7" ht="12.75" x14ac:dyDescent="0.2">
      <c r="C582" s="18"/>
      <c r="E582" s="18"/>
      <c r="F582" s="18"/>
      <c r="G582" s="18"/>
    </row>
    <row r="583" spans="3:7" ht="12.75" x14ac:dyDescent="0.2">
      <c r="C583" s="18"/>
      <c r="E583" s="18"/>
      <c r="F583" s="18"/>
      <c r="G583" s="18"/>
    </row>
    <row r="584" spans="3:7" ht="12.75" x14ac:dyDescent="0.2">
      <c r="C584" s="18"/>
      <c r="E584" s="18"/>
      <c r="F584" s="18"/>
      <c r="G584" s="18"/>
    </row>
    <row r="585" spans="3:7" ht="12.75" x14ac:dyDescent="0.2">
      <c r="C585" s="18"/>
      <c r="E585" s="18"/>
      <c r="F585" s="18"/>
      <c r="G585" s="18"/>
    </row>
    <row r="586" spans="3:7" ht="12.75" x14ac:dyDescent="0.2">
      <c r="C586" s="18"/>
      <c r="E586" s="18"/>
      <c r="F586" s="18"/>
      <c r="G586" s="18"/>
    </row>
    <row r="587" spans="3:7" ht="12.75" x14ac:dyDescent="0.2">
      <c r="C587" s="18"/>
      <c r="E587" s="18"/>
      <c r="F587" s="18"/>
      <c r="G587" s="18"/>
    </row>
    <row r="588" spans="3:7" ht="12.75" x14ac:dyDescent="0.2">
      <c r="C588" s="18"/>
      <c r="E588" s="18"/>
      <c r="F588" s="18"/>
      <c r="G588" s="18"/>
    </row>
    <row r="589" spans="3:7" ht="12.75" x14ac:dyDescent="0.2">
      <c r="C589" s="18"/>
      <c r="E589" s="18"/>
      <c r="F589" s="18"/>
      <c r="G589" s="18"/>
    </row>
    <row r="590" spans="3:7" ht="12.75" x14ac:dyDescent="0.2">
      <c r="C590" s="18"/>
      <c r="E590" s="18"/>
      <c r="F590" s="18"/>
      <c r="G590" s="18"/>
    </row>
    <row r="591" spans="3:7" ht="12.75" x14ac:dyDescent="0.2">
      <c r="C591" s="18"/>
      <c r="E591" s="18"/>
      <c r="F591" s="18"/>
      <c r="G591" s="18"/>
    </row>
    <row r="592" spans="3:7" ht="12.75" x14ac:dyDescent="0.2">
      <c r="C592" s="18"/>
      <c r="E592" s="18"/>
      <c r="F592" s="18"/>
      <c r="G592" s="18"/>
    </row>
    <row r="593" spans="3:7" ht="12.75" x14ac:dyDescent="0.2">
      <c r="C593" s="18"/>
      <c r="E593" s="18"/>
      <c r="F593" s="18"/>
      <c r="G593" s="18"/>
    </row>
    <row r="594" spans="3:7" ht="12.75" x14ac:dyDescent="0.2">
      <c r="C594" s="18"/>
      <c r="E594" s="18"/>
      <c r="F594" s="18"/>
      <c r="G594" s="18"/>
    </row>
    <row r="595" spans="3:7" ht="12.75" x14ac:dyDescent="0.2">
      <c r="C595" s="18"/>
      <c r="E595" s="18"/>
      <c r="F595" s="18"/>
      <c r="G595" s="18"/>
    </row>
    <row r="596" spans="3:7" ht="12.75" x14ac:dyDescent="0.2">
      <c r="C596" s="18"/>
      <c r="E596" s="18"/>
      <c r="F596" s="18"/>
      <c r="G596" s="18"/>
    </row>
    <row r="597" spans="3:7" ht="12.75" x14ac:dyDescent="0.2">
      <c r="C597" s="18"/>
      <c r="E597" s="18"/>
      <c r="F597" s="18"/>
      <c r="G597" s="18"/>
    </row>
    <row r="598" spans="3:7" ht="12.75" x14ac:dyDescent="0.2">
      <c r="C598" s="18"/>
      <c r="E598" s="18"/>
      <c r="F598" s="18"/>
      <c r="G598" s="18"/>
    </row>
    <row r="599" spans="3:7" ht="12.75" x14ac:dyDescent="0.2">
      <c r="C599" s="18"/>
      <c r="E599" s="18"/>
      <c r="F599" s="18"/>
      <c r="G599" s="18"/>
    </row>
    <row r="600" spans="3:7" ht="12.75" x14ac:dyDescent="0.2">
      <c r="C600" s="18"/>
      <c r="E600" s="18"/>
      <c r="F600" s="18"/>
      <c r="G600" s="18"/>
    </row>
    <row r="601" spans="3:7" ht="12.75" x14ac:dyDescent="0.2">
      <c r="C601" s="18"/>
      <c r="E601" s="18"/>
      <c r="F601" s="18"/>
      <c r="G601" s="18"/>
    </row>
    <row r="602" spans="3:7" ht="12.75" x14ac:dyDescent="0.2">
      <c r="C602" s="18"/>
      <c r="E602" s="18"/>
      <c r="F602" s="18"/>
      <c r="G602" s="18"/>
    </row>
    <row r="603" spans="3:7" ht="12.75" x14ac:dyDescent="0.2">
      <c r="C603" s="18"/>
      <c r="E603" s="18"/>
      <c r="F603" s="18"/>
      <c r="G603" s="18"/>
    </row>
    <row r="604" spans="3:7" ht="12.75" x14ac:dyDescent="0.2">
      <c r="C604" s="18"/>
      <c r="E604" s="18"/>
      <c r="F604" s="18"/>
      <c r="G604" s="18"/>
    </row>
    <row r="605" spans="3:7" ht="12.75" x14ac:dyDescent="0.2">
      <c r="C605" s="18"/>
      <c r="E605" s="18"/>
      <c r="F605" s="18"/>
      <c r="G605" s="18"/>
    </row>
    <row r="606" spans="3:7" ht="12.75" x14ac:dyDescent="0.2">
      <c r="C606" s="18"/>
      <c r="E606" s="18"/>
      <c r="F606" s="18"/>
      <c r="G606" s="18"/>
    </row>
    <row r="607" spans="3:7" ht="12.75" x14ac:dyDescent="0.2">
      <c r="C607" s="18"/>
      <c r="E607" s="18"/>
      <c r="F607" s="18"/>
      <c r="G607" s="18"/>
    </row>
    <row r="608" spans="3:7" ht="12.75" x14ac:dyDescent="0.2">
      <c r="C608" s="18"/>
      <c r="E608" s="18"/>
      <c r="F608" s="18"/>
      <c r="G608" s="18"/>
    </row>
    <row r="609" spans="3:7" ht="12.75" x14ac:dyDescent="0.2">
      <c r="C609" s="18"/>
      <c r="E609" s="18"/>
      <c r="F609" s="18"/>
      <c r="G609" s="18"/>
    </row>
    <row r="610" spans="3:7" ht="12.75" x14ac:dyDescent="0.2">
      <c r="C610" s="18"/>
      <c r="E610" s="18"/>
      <c r="F610" s="18"/>
      <c r="G610" s="18"/>
    </row>
    <row r="611" spans="3:7" ht="12.75" x14ac:dyDescent="0.2">
      <c r="C611" s="18"/>
      <c r="E611" s="18"/>
      <c r="F611" s="18"/>
      <c r="G611" s="18"/>
    </row>
    <row r="612" spans="3:7" ht="12.75" x14ac:dyDescent="0.2">
      <c r="C612" s="18"/>
      <c r="E612" s="18"/>
      <c r="F612" s="18"/>
      <c r="G612" s="18"/>
    </row>
    <row r="613" spans="3:7" ht="12.75" x14ac:dyDescent="0.2">
      <c r="C613" s="18"/>
      <c r="E613" s="18"/>
      <c r="F613" s="18"/>
      <c r="G613" s="18"/>
    </row>
    <row r="614" spans="3:7" ht="12.75" x14ac:dyDescent="0.2">
      <c r="C614" s="18"/>
      <c r="E614" s="18"/>
      <c r="F614" s="18"/>
      <c r="G614" s="18"/>
    </row>
    <row r="615" spans="3:7" ht="12.75" x14ac:dyDescent="0.2">
      <c r="C615" s="18"/>
      <c r="E615" s="18"/>
      <c r="F615" s="18"/>
      <c r="G615" s="18"/>
    </row>
    <row r="616" spans="3:7" ht="12.75" x14ac:dyDescent="0.2">
      <c r="C616" s="18"/>
      <c r="E616" s="18"/>
      <c r="F616" s="18"/>
      <c r="G616" s="18"/>
    </row>
    <row r="617" spans="3:7" ht="12.75" x14ac:dyDescent="0.2">
      <c r="C617" s="18"/>
      <c r="E617" s="18"/>
      <c r="F617" s="18"/>
      <c r="G617" s="18"/>
    </row>
    <row r="618" spans="3:7" ht="12.75" x14ac:dyDescent="0.2">
      <c r="C618" s="18"/>
      <c r="E618" s="18"/>
      <c r="F618" s="18"/>
      <c r="G618" s="18"/>
    </row>
    <row r="619" spans="3:7" ht="12.75" x14ac:dyDescent="0.2">
      <c r="C619" s="18"/>
      <c r="E619" s="18"/>
      <c r="F619" s="18"/>
      <c r="G619" s="18"/>
    </row>
    <row r="620" spans="3:7" ht="12.75" x14ac:dyDescent="0.2">
      <c r="C620" s="18"/>
      <c r="E620" s="18"/>
      <c r="F620" s="18"/>
      <c r="G620" s="18"/>
    </row>
    <row r="621" spans="3:7" ht="12.75" x14ac:dyDescent="0.2">
      <c r="C621" s="18"/>
      <c r="E621" s="18"/>
      <c r="F621" s="18"/>
      <c r="G621" s="18"/>
    </row>
    <row r="622" spans="3:7" ht="12.75" x14ac:dyDescent="0.2">
      <c r="C622" s="18"/>
      <c r="E622" s="18"/>
      <c r="F622" s="18"/>
      <c r="G622" s="18"/>
    </row>
    <row r="623" spans="3:7" ht="12.75" x14ac:dyDescent="0.2">
      <c r="C623" s="18"/>
      <c r="E623" s="18"/>
      <c r="F623" s="18"/>
      <c r="G623" s="18"/>
    </row>
    <row r="624" spans="3:7" ht="12.75" x14ac:dyDescent="0.2">
      <c r="C624" s="18"/>
      <c r="E624" s="18"/>
      <c r="F624" s="18"/>
      <c r="G624" s="18"/>
    </row>
    <row r="625" spans="3:7" ht="12.75" x14ac:dyDescent="0.2">
      <c r="C625" s="18"/>
      <c r="E625" s="18"/>
      <c r="F625" s="18"/>
      <c r="G625" s="18"/>
    </row>
    <row r="626" spans="3:7" ht="12.75" x14ac:dyDescent="0.2">
      <c r="C626" s="18"/>
      <c r="E626" s="18"/>
      <c r="F626" s="18"/>
      <c r="G626" s="18"/>
    </row>
    <row r="627" spans="3:7" ht="12.75" x14ac:dyDescent="0.2">
      <c r="C627" s="18"/>
      <c r="E627" s="18"/>
      <c r="F627" s="18"/>
      <c r="G627" s="18"/>
    </row>
    <row r="628" spans="3:7" ht="12.75" x14ac:dyDescent="0.2">
      <c r="C628" s="18"/>
      <c r="E628" s="18"/>
      <c r="F628" s="18"/>
      <c r="G628" s="18"/>
    </row>
    <row r="629" spans="3:7" ht="12.75" x14ac:dyDescent="0.2">
      <c r="C629" s="18"/>
      <c r="E629" s="18"/>
      <c r="F629" s="18"/>
      <c r="G629" s="18"/>
    </row>
    <row r="630" spans="3:7" ht="12.75" x14ac:dyDescent="0.2">
      <c r="C630" s="18"/>
      <c r="E630" s="18"/>
      <c r="F630" s="18"/>
      <c r="G630" s="18"/>
    </row>
    <row r="631" spans="3:7" ht="12.75" x14ac:dyDescent="0.2">
      <c r="C631" s="18"/>
      <c r="E631" s="18"/>
      <c r="F631" s="18"/>
      <c r="G631" s="18"/>
    </row>
    <row r="632" spans="3:7" ht="12.75" x14ac:dyDescent="0.2">
      <c r="C632" s="18"/>
      <c r="E632" s="18"/>
      <c r="F632" s="18"/>
      <c r="G632" s="18"/>
    </row>
    <row r="633" spans="3:7" ht="12.75" x14ac:dyDescent="0.2">
      <c r="C633" s="18"/>
      <c r="E633" s="18"/>
      <c r="F633" s="18"/>
      <c r="G633" s="18"/>
    </row>
    <row r="634" spans="3:7" ht="12.75" x14ac:dyDescent="0.2">
      <c r="C634" s="18"/>
      <c r="E634" s="18"/>
      <c r="F634" s="18"/>
      <c r="G634" s="18"/>
    </row>
    <row r="635" spans="3:7" ht="12.75" x14ac:dyDescent="0.2">
      <c r="C635" s="18"/>
      <c r="E635" s="18"/>
      <c r="F635" s="18"/>
      <c r="G635" s="18"/>
    </row>
    <row r="636" spans="3:7" ht="12.75" x14ac:dyDescent="0.2">
      <c r="C636" s="18"/>
      <c r="E636" s="18"/>
      <c r="F636" s="18"/>
      <c r="G636" s="18"/>
    </row>
    <row r="637" spans="3:7" ht="12.75" x14ac:dyDescent="0.2">
      <c r="C637" s="18"/>
      <c r="E637" s="18"/>
      <c r="F637" s="18"/>
      <c r="G637" s="18"/>
    </row>
    <row r="638" spans="3:7" ht="12.75" x14ac:dyDescent="0.2">
      <c r="C638" s="18"/>
      <c r="E638" s="18"/>
      <c r="F638" s="18"/>
      <c r="G638" s="18"/>
    </row>
    <row r="639" spans="3:7" ht="12.75" x14ac:dyDescent="0.2">
      <c r="C639" s="18"/>
      <c r="E639" s="18"/>
      <c r="F639" s="18"/>
      <c r="G639" s="18"/>
    </row>
    <row r="640" spans="3:7" ht="12.75" x14ac:dyDescent="0.2">
      <c r="C640" s="18"/>
      <c r="E640" s="18"/>
      <c r="F640" s="18"/>
      <c r="G640" s="18"/>
    </row>
    <row r="641" spans="3:7" ht="12.75" x14ac:dyDescent="0.2">
      <c r="C641" s="18"/>
      <c r="E641" s="18"/>
      <c r="F641" s="18"/>
      <c r="G641" s="18"/>
    </row>
    <row r="642" spans="3:7" ht="12.75" x14ac:dyDescent="0.2">
      <c r="C642" s="18"/>
      <c r="E642" s="18"/>
      <c r="F642" s="18"/>
      <c r="G642" s="18"/>
    </row>
    <row r="643" spans="3:7" ht="12.75" x14ac:dyDescent="0.2">
      <c r="C643" s="18"/>
      <c r="E643" s="18"/>
      <c r="F643" s="18"/>
      <c r="G643" s="18"/>
    </row>
    <row r="644" spans="3:7" ht="12.75" x14ac:dyDescent="0.2">
      <c r="C644" s="18"/>
      <c r="E644" s="18"/>
      <c r="F644" s="18"/>
      <c r="G644" s="18"/>
    </row>
    <row r="645" spans="3:7" ht="12.75" x14ac:dyDescent="0.2">
      <c r="C645" s="18"/>
      <c r="E645" s="18"/>
      <c r="F645" s="18"/>
      <c r="G645" s="18"/>
    </row>
    <row r="646" spans="3:7" ht="12.75" x14ac:dyDescent="0.2">
      <c r="C646" s="18"/>
      <c r="E646" s="18"/>
      <c r="F646" s="18"/>
      <c r="G646" s="18"/>
    </row>
    <row r="647" spans="3:7" ht="12.75" x14ac:dyDescent="0.2">
      <c r="C647" s="18"/>
      <c r="E647" s="18"/>
      <c r="F647" s="18"/>
      <c r="G647" s="18"/>
    </row>
    <row r="648" spans="3:7" ht="12.75" x14ac:dyDescent="0.2">
      <c r="C648" s="18"/>
      <c r="E648" s="18"/>
      <c r="F648" s="18"/>
      <c r="G648" s="18"/>
    </row>
    <row r="649" spans="3:7" ht="12.75" x14ac:dyDescent="0.2">
      <c r="C649" s="18"/>
      <c r="E649" s="18"/>
      <c r="F649" s="18"/>
      <c r="G649" s="18"/>
    </row>
    <row r="650" spans="3:7" ht="12.75" x14ac:dyDescent="0.2">
      <c r="C650" s="18"/>
      <c r="E650" s="18"/>
      <c r="F650" s="18"/>
      <c r="G650" s="18"/>
    </row>
    <row r="651" spans="3:7" ht="12.75" x14ac:dyDescent="0.2">
      <c r="C651" s="18"/>
      <c r="E651" s="18"/>
      <c r="F651" s="18"/>
      <c r="G651" s="18"/>
    </row>
    <row r="652" spans="3:7" ht="12.75" x14ac:dyDescent="0.2">
      <c r="C652" s="18"/>
      <c r="E652" s="18"/>
      <c r="F652" s="18"/>
      <c r="G652" s="18"/>
    </row>
    <row r="653" spans="3:7" ht="12.75" x14ac:dyDescent="0.2">
      <c r="C653" s="18"/>
      <c r="E653" s="18"/>
      <c r="F653" s="18"/>
      <c r="G653" s="18"/>
    </row>
    <row r="654" spans="3:7" ht="12.75" x14ac:dyDescent="0.2">
      <c r="C654" s="18"/>
      <c r="E654" s="18"/>
      <c r="F654" s="18"/>
      <c r="G654" s="18"/>
    </row>
    <row r="655" spans="3:7" ht="12.75" x14ac:dyDescent="0.2">
      <c r="C655" s="18"/>
      <c r="E655" s="18"/>
      <c r="F655" s="18"/>
      <c r="G655" s="18"/>
    </row>
    <row r="656" spans="3:7" ht="12.75" x14ac:dyDescent="0.2">
      <c r="C656" s="18"/>
      <c r="E656" s="18"/>
      <c r="F656" s="18"/>
      <c r="G656" s="18"/>
    </row>
    <row r="657" spans="3:7" ht="12.75" x14ac:dyDescent="0.2">
      <c r="C657" s="18"/>
      <c r="E657" s="18"/>
      <c r="F657" s="18"/>
      <c r="G657" s="18"/>
    </row>
    <row r="658" spans="3:7" ht="12.75" x14ac:dyDescent="0.2">
      <c r="C658" s="18"/>
      <c r="E658" s="18"/>
      <c r="F658" s="18"/>
      <c r="G658" s="18"/>
    </row>
    <row r="659" spans="3:7" ht="12.75" x14ac:dyDescent="0.2">
      <c r="C659" s="18"/>
      <c r="E659" s="18"/>
      <c r="F659" s="18"/>
      <c r="G659" s="18"/>
    </row>
    <row r="660" spans="3:7" ht="12.75" x14ac:dyDescent="0.2">
      <c r="C660" s="18"/>
      <c r="E660" s="18"/>
      <c r="F660" s="18"/>
      <c r="G660" s="18"/>
    </row>
    <row r="661" spans="3:7" ht="12.75" x14ac:dyDescent="0.2">
      <c r="C661" s="18"/>
      <c r="E661" s="18"/>
      <c r="F661" s="18"/>
      <c r="G661" s="18"/>
    </row>
    <row r="662" spans="3:7" ht="12.75" x14ac:dyDescent="0.2">
      <c r="C662" s="18"/>
      <c r="E662" s="18"/>
      <c r="F662" s="18"/>
      <c r="G662" s="18"/>
    </row>
    <row r="663" spans="3:7" ht="12.75" x14ac:dyDescent="0.2">
      <c r="C663" s="18"/>
      <c r="E663" s="18"/>
      <c r="F663" s="18"/>
      <c r="G663" s="18"/>
    </row>
    <row r="664" spans="3:7" ht="12.75" x14ac:dyDescent="0.2">
      <c r="C664" s="18"/>
      <c r="E664" s="18"/>
      <c r="F664" s="18"/>
      <c r="G664" s="18"/>
    </row>
    <row r="665" spans="3:7" ht="12.75" x14ac:dyDescent="0.2">
      <c r="C665" s="18"/>
      <c r="E665" s="18"/>
      <c r="F665" s="18"/>
      <c r="G665" s="18"/>
    </row>
    <row r="666" spans="3:7" ht="12.75" x14ac:dyDescent="0.2">
      <c r="C666" s="18"/>
      <c r="E666" s="18"/>
      <c r="F666" s="18"/>
      <c r="G666" s="18"/>
    </row>
    <row r="667" spans="3:7" ht="12.75" x14ac:dyDescent="0.2">
      <c r="C667" s="18"/>
      <c r="E667" s="18"/>
      <c r="F667" s="18"/>
      <c r="G667" s="18"/>
    </row>
    <row r="668" spans="3:7" ht="12.75" x14ac:dyDescent="0.2">
      <c r="C668" s="18"/>
      <c r="E668" s="18"/>
      <c r="F668" s="18"/>
      <c r="G668" s="18"/>
    </row>
    <row r="669" spans="3:7" ht="12.75" x14ac:dyDescent="0.2">
      <c r="C669" s="18"/>
      <c r="E669" s="18"/>
      <c r="F669" s="18"/>
      <c r="G669" s="18"/>
    </row>
    <row r="670" spans="3:7" ht="12.75" x14ac:dyDescent="0.2">
      <c r="C670" s="18"/>
      <c r="E670" s="18"/>
      <c r="F670" s="18"/>
      <c r="G670" s="18"/>
    </row>
    <row r="671" spans="3:7" ht="12.75" x14ac:dyDescent="0.2">
      <c r="C671" s="18"/>
      <c r="E671" s="18"/>
      <c r="F671" s="18"/>
      <c r="G671" s="18"/>
    </row>
    <row r="672" spans="3:7" ht="12.75" x14ac:dyDescent="0.2">
      <c r="C672" s="18"/>
      <c r="E672" s="18"/>
      <c r="F672" s="18"/>
      <c r="G672" s="18"/>
    </row>
    <row r="673" spans="3:7" ht="12.75" x14ac:dyDescent="0.2">
      <c r="C673" s="18"/>
      <c r="E673" s="18"/>
      <c r="F673" s="18"/>
      <c r="G673" s="18"/>
    </row>
    <row r="674" spans="3:7" ht="12.75" x14ac:dyDescent="0.2">
      <c r="C674" s="18"/>
      <c r="E674" s="18"/>
      <c r="F674" s="18"/>
      <c r="G674" s="18"/>
    </row>
    <row r="675" spans="3:7" ht="12.75" x14ac:dyDescent="0.2">
      <c r="C675" s="18"/>
      <c r="E675" s="18"/>
      <c r="F675" s="18"/>
      <c r="G675" s="18"/>
    </row>
    <row r="676" spans="3:7" ht="12.75" x14ac:dyDescent="0.2">
      <c r="C676" s="18"/>
      <c r="E676" s="18"/>
      <c r="F676" s="18"/>
      <c r="G676" s="18"/>
    </row>
    <row r="677" spans="3:7" ht="12.75" x14ac:dyDescent="0.2">
      <c r="C677" s="18"/>
      <c r="E677" s="18"/>
      <c r="F677" s="18"/>
      <c r="G677" s="18"/>
    </row>
    <row r="678" spans="3:7" ht="12.75" x14ac:dyDescent="0.2">
      <c r="C678" s="18"/>
      <c r="E678" s="18"/>
      <c r="F678" s="18"/>
      <c r="G678" s="18"/>
    </row>
    <row r="679" spans="3:7" ht="12.75" x14ac:dyDescent="0.2">
      <c r="C679" s="18"/>
      <c r="E679" s="18"/>
      <c r="F679" s="18"/>
      <c r="G679" s="18"/>
    </row>
    <row r="680" spans="3:7" ht="12.75" x14ac:dyDescent="0.2">
      <c r="C680" s="18"/>
      <c r="E680" s="18"/>
      <c r="F680" s="18"/>
      <c r="G680" s="18"/>
    </row>
    <row r="681" spans="3:7" ht="12.75" x14ac:dyDescent="0.2">
      <c r="C681" s="18"/>
      <c r="E681" s="18"/>
      <c r="F681" s="18"/>
      <c r="G681" s="18"/>
    </row>
    <row r="682" spans="3:7" ht="12.75" x14ac:dyDescent="0.2">
      <c r="C682" s="18"/>
      <c r="E682" s="18"/>
      <c r="F682" s="18"/>
      <c r="G682" s="18"/>
    </row>
    <row r="683" spans="3:7" ht="12.75" x14ac:dyDescent="0.2">
      <c r="C683" s="18"/>
      <c r="E683" s="18"/>
      <c r="F683" s="18"/>
      <c r="G683" s="18"/>
    </row>
    <row r="684" spans="3:7" ht="12.75" x14ac:dyDescent="0.2">
      <c r="C684" s="18"/>
      <c r="E684" s="18"/>
      <c r="F684" s="18"/>
      <c r="G684" s="18"/>
    </row>
    <row r="685" spans="3:7" ht="12.75" x14ac:dyDescent="0.2">
      <c r="C685" s="18"/>
      <c r="E685" s="18"/>
      <c r="F685" s="18"/>
      <c r="G685" s="18"/>
    </row>
    <row r="686" spans="3:7" ht="12.75" x14ac:dyDescent="0.2">
      <c r="C686" s="18"/>
      <c r="E686" s="18"/>
      <c r="F686" s="18"/>
      <c r="G686" s="18"/>
    </row>
    <row r="687" spans="3:7" ht="12.75" x14ac:dyDescent="0.2">
      <c r="C687" s="18"/>
      <c r="E687" s="18"/>
      <c r="F687" s="18"/>
      <c r="G687" s="18"/>
    </row>
    <row r="688" spans="3:7" ht="12.75" x14ac:dyDescent="0.2">
      <c r="C688" s="18"/>
      <c r="E688" s="18"/>
      <c r="F688" s="18"/>
      <c r="G688" s="18"/>
    </row>
    <row r="689" spans="3:7" ht="12.75" x14ac:dyDescent="0.2">
      <c r="C689" s="18"/>
      <c r="E689" s="18"/>
      <c r="F689" s="18"/>
      <c r="G689" s="18"/>
    </row>
    <row r="690" spans="3:7" ht="12.75" x14ac:dyDescent="0.2">
      <c r="C690" s="18"/>
      <c r="E690" s="18"/>
      <c r="F690" s="18"/>
      <c r="G690" s="18"/>
    </row>
    <row r="691" spans="3:7" ht="12.75" x14ac:dyDescent="0.2">
      <c r="C691" s="18"/>
      <c r="E691" s="18"/>
      <c r="F691" s="18"/>
      <c r="G691" s="18"/>
    </row>
    <row r="692" spans="3:7" ht="12.75" x14ac:dyDescent="0.2">
      <c r="C692" s="18"/>
      <c r="E692" s="18"/>
      <c r="F692" s="18"/>
      <c r="G692" s="18"/>
    </row>
    <row r="693" spans="3:7" ht="12.75" x14ac:dyDescent="0.2">
      <c r="C693" s="18"/>
      <c r="E693" s="18"/>
      <c r="F693" s="18"/>
      <c r="G693" s="18"/>
    </row>
    <row r="694" spans="3:7" ht="12.75" x14ac:dyDescent="0.2">
      <c r="C694" s="18"/>
      <c r="E694" s="18"/>
      <c r="F694" s="18"/>
      <c r="G694" s="18"/>
    </row>
    <row r="695" spans="3:7" ht="12.75" x14ac:dyDescent="0.2">
      <c r="C695" s="18"/>
      <c r="E695" s="18"/>
      <c r="F695" s="18"/>
      <c r="G695" s="18"/>
    </row>
    <row r="696" spans="3:7" ht="12.75" x14ac:dyDescent="0.2">
      <c r="C696" s="18"/>
      <c r="E696" s="18"/>
      <c r="F696" s="18"/>
      <c r="G696" s="18"/>
    </row>
    <row r="697" spans="3:7" ht="12.75" x14ac:dyDescent="0.2">
      <c r="C697" s="18"/>
      <c r="E697" s="18"/>
      <c r="F697" s="18"/>
      <c r="G697" s="18"/>
    </row>
    <row r="698" spans="3:7" ht="12.75" x14ac:dyDescent="0.2">
      <c r="C698" s="18"/>
      <c r="E698" s="18"/>
      <c r="F698" s="18"/>
      <c r="G698" s="18"/>
    </row>
    <row r="699" spans="3:7" ht="12.75" x14ac:dyDescent="0.2">
      <c r="C699" s="18"/>
      <c r="E699" s="18"/>
      <c r="F699" s="18"/>
      <c r="G699" s="18"/>
    </row>
    <row r="700" spans="3:7" ht="12.75" x14ac:dyDescent="0.2">
      <c r="C700" s="18"/>
      <c r="E700" s="18"/>
      <c r="F700" s="18"/>
      <c r="G700" s="18"/>
    </row>
    <row r="701" spans="3:7" ht="12.75" x14ac:dyDescent="0.2">
      <c r="C701" s="18"/>
      <c r="E701" s="18"/>
      <c r="F701" s="18"/>
      <c r="G701" s="18"/>
    </row>
    <row r="702" spans="3:7" ht="12.75" x14ac:dyDescent="0.2">
      <c r="C702" s="18"/>
      <c r="E702" s="18"/>
      <c r="F702" s="18"/>
      <c r="G702" s="18"/>
    </row>
    <row r="703" spans="3:7" ht="12.75" x14ac:dyDescent="0.2">
      <c r="C703" s="18"/>
      <c r="E703" s="18"/>
      <c r="F703" s="18"/>
      <c r="G703" s="18"/>
    </row>
    <row r="704" spans="3:7" ht="12.75" x14ac:dyDescent="0.2">
      <c r="C704" s="18"/>
      <c r="E704" s="18"/>
      <c r="F704" s="18"/>
      <c r="G704" s="18"/>
    </row>
    <row r="705" spans="3:7" ht="12.75" x14ac:dyDescent="0.2">
      <c r="C705" s="18"/>
      <c r="E705" s="18"/>
      <c r="F705" s="18"/>
      <c r="G705" s="18"/>
    </row>
    <row r="706" spans="3:7" ht="12.75" x14ac:dyDescent="0.2">
      <c r="C706" s="18"/>
      <c r="E706" s="18"/>
      <c r="F706" s="18"/>
      <c r="G706" s="18"/>
    </row>
    <row r="707" spans="3:7" ht="12.75" x14ac:dyDescent="0.2">
      <c r="C707" s="18"/>
      <c r="E707" s="18"/>
      <c r="F707" s="18"/>
      <c r="G707" s="18"/>
    </row>
    <row r="708" spans="3:7" ht="12.75" x14ac:dyDescent="0.2">
      <c r="C708" s="18"/>
      <c r="E708" s="18"/>
      <c r="F708" s="18"/>
      <c r="G708" s="18"/>
    </row>
    <row r="709" spans="3:7" ht="12.75" x14ac:dyDescent="0.2">
      <c r="C709" s="18"/>
      <c r="E709" s="18"/>
      <c r="F709" s="18"/>
      <c r="G709" s="18"/>
    </row>
    <row r="710" spans="3:7" ht="12.75" x14ac:dyDescent="0.2">
      <c r="C710" s="18"/>
      <c r="E710" s="18"/>
      <c r="F710" s="18"/>
      <c r="G710" s="18"/>
    </row>
    <row r="711" spans="3:7" ht="12.75" x14ac:dyDescent="0.2">
      <c r="C711" s="18"/>
      <c r="E711" s="18"/>
      <c r="F711" s="18"/>
      <c r="G711" s="18"/>
    </row>
    <row r="712" spans="3:7" ht="12.75" x14ac:dyDescent="0.2">
      <c r="C712" s="18"/>
      <c r="E712" s="18"/>
      <c r="F712" s="18"/>
      <c r="G712" s="18"/>
    </row>
    <row r="713" spans="3:7" ht="12.75" x14ac:dyDescent="0.2">
      <c r="C713" s="18"/>
      <c r="E713" s="18"/>
      <c r="F713" s="18"/>
      <c r="G713" s="18"/>
    </row>
    <row r="714" spans="3:7" ht="12.75" x14ac:dyDescent="0.2">
      <c r="C714" s="18"/>
      <c r="E714" s="18"/>
      <c r="F714" s="18"/>
      <c r="G714" s="18"/>
    </row>
    <row r="715" spans="3:7" ht="12.75" x14ac:dyDescent="0.2">
      <c r="C715" s="18"/>
      <c r="E715" s="18"/>
      <c r="F715" s="18"/>
      <c r="G715" s="18"/>
    </row>
    <row r="716" spans="3:7" ht="12.75" x14ac:dyDescent="0.2">
      <c r="C716" s="18"/>
      <c r="E716" s="18"/>
      <c r="F716" s="18"/>
      <c r="G716" s="18"/>
    </row>
    <row r="717" spans="3:7" ht="12.75" x14ac:dyDescent="0.2">
      <c r="C717" s="18"/>
      <c r="E717" s="18"/>
      <c r="F717" s="18"/>
      <c r="G717" s="18"/>
    </row>
    <row r="718" spans="3:7" ht="12.75" x14ac:dyDescent="0.2">
      <c r="C718" s="18"/>
      <c r="E718" s="18"/>
      <c r="F718" s="18"/>
      <c r="G718" s="18"/>
    </row>
    <row r="719" spans="3:7" ht="12.75" x14ac:dyDescent="0.2">
      <c r="C719" s="18"/>
      <c r="E719" s="18"/>
      <c r="F719" s="18"/>
      <c r="G719" s="18"/>
    </row>
    <row r="720" spans="3:7" ht="12.75" x14ac:dyDescent="0.2">
      <c r="C720" s="18"/>
      <c r="E720" s="18"/>
      <c r="F720" s="18"/>
      <c r="G720" s="18"/>
    </row>
    <row r="721" spans="3:7" ht="12.75" x14ac:dyDescent="0.2">
      <c r="C721" s="18"/>
      <c r="E721" s="18"/>
      <c r="F721" s="18"/>
      <c r="G721" s="18"/>
    </row>
    <row r="722" spans="3:7" ht="12.75" x14ac:dyDescent="0.2">
      <c r="C722" s="18"/>
      <c r="E722" s="18"/>
      <c r="F722" s="18"/>
      <c r="G722" s="18"/>
    </row>
    <row r="723" spans="3:7" ht="12.75" x14ac:dyDescent="0.2">
      <c r="C723" s="18"/>
      <c r="E723" s="18"/>
      <c r="F723" s="18"/>
      <c r="G723" s="18"/>
    </row>
    <row r="724" spans="3:7" ht="12.75" x14ac:dyDescent="0.2">
      <c r="C724" s="18"/>
      <c r="E724" s="18"/>
      <c r="F724" s="18"/>
      <c r="G724" s="18"/>
    </row>
    <row r="725" spans="3:7" ht="12.75" x14ac:dyDescent="0.2">
      <c r="C725" s="18"/>
      <c r="E725" s="18"/>
      <c r="F725" s="18"/>
      <c r="G725" s="18"/>
    </row>
    <row r="726" spans="3:7" ht="12.75" x14ac:dyDescent="0.2">
      <c r="C726" s="18"/>
      <c r="E726" s="18"/>
      <c r="F726" s="18"/>
      <c r="G726" s="18"/>
    </row>
    <row r="727" spans="3:7" ht="12.75" x14ac:dyDescent="0.2">
      <c r="C727" s="18"/>
      <c r="E727" s="18"/>
      <c r="F727" s="18"/>
      <c r="G727" s="18"/>
    </row>
    <row r="728" spans="3:7" ht="12.75" x14ac:dyDescent="0.2">
      <c r="C728" s="18"/>
      <c r="E728" s="18"/>
      <c r="F728" s="18"/>
      <c r="G728" s="18"/>
    </row>
    <row r="729" spans="3:7" ht="12.75" x14ac:dyDescent="0.2">
      <c r="C729" s="18"/>
      <c r="E729" s="18"/>
      <c r="F729" s="18"/>
      <c r="G729" s="18"/>
    </row>
    <row r="730" spans="3:7" ht="12.75" x14ac:dyDescent="0.2">
      <c r="C730" s="18"/>
      <c r="E730" s="18"/>
      <c r="F730" s="18"/>
      <c r="G730" s="18"/>
    </row>
    <row r="731" spans="3:7" ht="12.75" x14ac:dyDescent="0.2">
      <c r="C731" s="18"/>
      <c r="E731" s="18"/>
      <c r="F731" s="18"/>
      <c r="G731" s="18"/>
    </row>
    <row r="732" spans="3:7" ht="12.75" x14ac:dyDescent="0.2">
      <c r="C732" s="18"/>
      <c r="E732" s="18"/>
      <c r="F732" s="18"/>
      <c r="G732" s="18"/>
    </row>
    <row r="733" spans="3:7" ht="12.75" x14ac:dyDescent="0.2">
      <c r="C733" s="18"/>
      <c r="E733" s="18"/>
      <c r="F733" s="18"/>
      <c r="G733" s="18"/>
    </row>
    <row r="734" spans="3:7" ht="12.75" x14ac:dyDescent="0.2">
      <c r="C734" s="18"/>
      <c r="E734" s="18"/>
      <c r="F734" s="18"/>
      <c r="G734" s="18"/>
    </row>
    <row r="735" spans="3:7" ht="12.75" x14ac:dyDescent="0.2">
      <c r="C735" s="18"/>
      <c r="E735" s="18"/>
      <c r="F735" s="18"/>
      <c r="G735" s="18"/>
    </row>
    <row r="736" spans="3:7" ht="12.75" x14ac:dyDescent="0.2">
      <c r="C736" s="18"/>
      <c r="E736" s="18"/>
      <c r="F736" s="18"/>
      <c r="G736" s="18"/>
    </row>
    <row r="737" spans="3:7" ht="12.75" x14ac:dyDescent="0.2">
      <c r="C737" s="18"/>
      <c r="E737" s="18"/>
      <c r="F737" s="18"/>
      <c r="G737" s="18"/>
    </row>
    <row r="738" spans="3:7" ht="12.75" x14ac:dyDescent="0.2">
      <c r="C738" s="18"/>
      <c r="E738" s="18"/>
      <c r="F738" s="18"/>
      <c r="G738" s="18"/>
    </row>
    <row r="739" spans="3:7" ht="12.75" x14ac:dyDescent="0.2">
      <c r="C739" s="18"/>
      <c r="E739" s="18"/>
      <c r="F739" s="18"/>
      <c r="G739" s="18"/>
    </row>
    <row r="740" spans="3:7" ht="12.75" x14ac:dyDescent="0.2">
      <c r="C740" s="18"/>
      <c r="E740" s="18"/>
      <c r="F740" s="18"/>
      <c r="G740" s="18"/>
    </row>
    <row r="741" spans="3:7" ht="12.75" x14ac:dyDescent="0.2">
      <c r="C741" s="18"/>
      <c r="E741" s="18"/>
      <c r="F741" s="18"/>
      <c r="G741" s="18"/>
    </row>
    <row r="742" spans="3:7" ht="12.75" x14ac:dyDescent="0.2">
      <c r="C742" s="18"/>
      <c r="E742" s="18"/>
      <c r="F742" s="18"/>
      <c r="G742" s="18"/>
    </row>
    <row r="743" spans="3:7" ht="12.75" x14ac:dyDescent="0.2">
      <c r="C743" s="18"/>
      <c r="E743" s="18"/>
      <c r="F743" s="18"/>
      <c r="G743" s="18"/>
    </row>
    <row r="744" spans="3:7" ht="12.75" x14ac:dyDescent="0.2">
      <c r="C744" s="18"/>
      <c r="E744" s="18"/>
      <c r="F744" s="18"/>
      <c r="G744" s="18"/>
    </row>
    <row r="745" spans="3:7" ht="12.75" x14ac:dyDescent="0.2">
      <c r="C745" s="18"/>
      <c r="E745" s="18"/>
      <c r="F745" s="18"/>
      <c r="G745" s="18"/>
    </row>
    <row r="746" spans="3:7" ht="12.75" x14ac:dyDescent="0.2">
      <c r="C746" s="18"/>
      <c r="E746" s="18"/>
      <c r="F746" s="18"/>
      <c r="G746" s="18"/>
    </row>
    <row r="747" spans="3:7" ht="12.75" x14ac:dyDescent="0.2">
      <c r="C747" s="18"/>
      <c r="E747" s="18"/>
      <c r="F747" s="18"/>
      <c r="G747" s="18"/>
    </row>
    <row r="748" spans="3:7" ht="12.75" x14ac:dyDescent="0.2">
      <c r="C748" s="18"/>
      <c r="E748" s="18"/>
      <c r="F748" s="18"/>
      <c r="G748" s="18"/>
    </row>
    <row r="749" spans="3:7" ht="12.75" x14ac:dyDescent="0.2">
      <c r="C749" s="18"/>
      <c r="E749" s="18"/>
      <c r="F749" s="18"/>
      <c r="G749" s="18"/>
    </row>
    <row r="750" spans="3:7" ht="12.75" x14ac:dyDescent="0.2">
      <c r="C750" s="18"/>
      <c r="E750" s="18"/>
      <c r="F750" s="18"/>
      <c r="G750" s="18"/>
    </row>
    <row r="751" spans="3:7" ht="12.75" x14ac:dyDescent="0.2">
      <c r="C751" s="18"/>
      <c r="E751" s="18"/>
      <c r="F751" s="18"/>
      <c r="G751" s="18"/>
    </row>
    <row r="752" spans="3:7" ht="12.75" x14ac:dyDescent="0.2">
      <c r="C752" s="18"/>
      <c r="E752" s="18"/>
      <c r="F752" s="18"/>
      <c r="G752" s="18"/>
    </row>
    <row r="753" spans="3:7" ht="12.75" x14ac:dyDescent="0.2">
      <c r="C753" s="18"/>
      <c r="E753" s="18"/>
      <c r="F753" s="18"/>
      <c r="G753" s="18"/>
    </row>
    <row r="754" spans="3:7" ht="12.75" x14ac:dyDescent="0.2">
      <c r="C754" s="18"/>
      <c r="E754" s="18"/>
      <c r="F754" s="18"/>
      <c r="G754" s="18"/>
    </row>
    <row r="755" spans="3:7" ht="12.75" x14ac:dyDescent="0.2">
      <c r="C755" s="18"/>
      <c r="E755" s="18"/>
      <c r="F755" s="18"/>
      <c r="G755" s="18"/>
    </row>
    <row r="756" spans="3:7" ht="12.75" x14ac:dyDescent="0.2">
      <c r="C756" s="18"/>
      <c r="E756" s="18"/>
      <c r="F756" s="18"/>
      <c r="G756" s="18"/>
    </row>
    <row r="757" spans="3:7" ht="12.75" x14ac:dyDescent="0.2">
      <c r="C757" s="18"/>
      <c r="E757" s="18"/>
      <c r="F757" s="18"/>
      <c r="G757" s="18"/>
    </row>
    <row r="758" spans="3:7" ht="12.75" x14ac:dyDescent="0.2">
      <c r="C758" s="18"/>
      <c r="E758" s="18"/>
      <c r="F758" s="18"/>
      <c r="G758" s="18"/>
    </row>
    <row r="759" spans="3:7" ht="12.75" x14ac:dyDescent="0.2">
      <c r="C759" s="18"/>
      <c r="E759" s="18"/>
      <c r="F759" s="18"/>
      <c r="G759" s="18"/>
    </row>
    <row r="760" spans="3:7" ht="12.75" x14ac:dyDescent="0.2">
      <c r="C760" s="18"/>
      <c r="E760" s="18"/>
      <c r="F760" s="18"/>
      <c r="G760" s="18"/>
    </row>
    <row r="761" spans="3:7" ht="12.75" x14ac:dyDescent="0.2">
      <c r="C761" s="18"/>
      <c r="E761" s="18"/>
      <c r="F761" s="18"/>
      <c r="G761" s="18"/>
    </row>
    <row r="762" spans="3:7" ht="12.75" x14ac:dyDescent="0.2">
      <c r="C762" s="18"/>
      <c r="E762" s="18"/>
      <c r="F762" s="18"/>
      <c r="G762" s="18"/>
    </row>
    <row r="763" spans="3:7" ht="12.75" x14ac:dyDescent="0.2">
      <c r="C763" s="18"/>
      <c r="E763" s="18"/>
      <c r="F763" s="18"/>
      <c r="G763" s="18"/>
    </row>
    <row r="764" spans="3:7" ht="12.75" x14ac:dyDescent="0.2">
      <c r="C764" s="18"/>
      <c r="E764" s="18"/>
      <c r="F764" s="18"/>
      <c r="G764" s="18"/>
    </row>
    <row r="765" spans="3:7" ht="12.75" x14ac:dyDescent="0.2">
      <c r="C765" s="18"/>
      <c r="E765" s="18"/>
      <c r="F765" s="18"/>
      <c r="G765" s="18"/>
    </row>
    <row r="766" spans="3:7" ht="12.75" x14ac:dyDescent="0.2">
      <c r="C766" s="18"/>
      <c r="E766" s="18"/>
      <c r="F766" s="18"/>
      <c r="G766" s="18"/>
    </row>
    <row r="767" spans="3:7" ht="12.75" x14ac:dyDescent="0.2">
      <c r="C767" s="18"/>
      <c r="E767" s="18"/>
      <c r="F767" s="18"/>
      <c r="G767" s="18"/>
    </row>
    <row r="768" spans="3:7" ht="12.75" x14ac:dyDescent="0.2">
      <c r="C768" s="18"/>
      <c r="E768" s="18"/>
      <c r="F768" s="18"/>
      <c r="G768" s="18"/>
    </row>
    <row r="769" spans="3:7" ht="12.75" x14ac:dyDescent="0.2">
      <c r="C769" s="18"/>
      <c r="E769" s="18"/>
      <c r="F769" s="18"/>
      <c r="G769" s="18"/>
    </row>
    <row r="770" spans="3:7" ht="12.75" x14ac:dyDescent="0.2">
      <c r="C770" s="18"/>
      <c r="E770" s="18"/>
      <c r="F770" s="18"/>
      <c r="G770" s="18"/>
    </row>
    <row r="771" spans="3:7" ht="12.75" x14ac:dyDescent="0.2">
      <c r="C771" s="18"/>
      <c r="E771" s="18"/>
      <c r="F771" s="18"/>
      <c r="G771" s="18"/>
    </row>
    <row r="772" spans="3:7" ht="12.75" x14ac:dyDescent="0.2">
      <c r="C772" s="18"/>
      <c r="E772" s="18"/>
      <c r="F772" s="18"/>
      <c r="G772" s="18"/>
    </row>
    <row r="773" spans="3:7" ht="12.75" x14ac:dyDescent="0.2">
      <c r="C773" s="18"/>
      <c r="E773" s="18"/>
      <c r="F773" s="18"/>
      <c r="G773" s="18"/>
    </row>
    <row r="774" spans="3:7" ht="12.75" x14ac:dyDescent="0.2">
      <c r="C774" s="18"/>
      <c r="E774" s="18"/>
      <c r="F774" s="18"/>
      <c r="G774" s="18"/>
    </row>
    <row r="775" spans="3:7" ht="12.75" x14ac:dyDescent="0.2">
      <c r="C775" s="18"/>
      <c r="E775" s="18"/>
      <c r="F775" s="18"/>
      <c r="G775" s="18"/>
    </row>
    <row r="776" spans="3:7" ht="12.75" x14ac:dyDescent="0.2">
      <c r="C776" s="18"/>
      <c r="E776" s="18"/>
      <c r="F776" s="18"/>
      <c r="G776" s="18"/>
    </row>
    <row r="777" spans="3:7" ht="12.75" x14ac:dyDescent="0.2">
      <c r="C777" s="18"/>
      <c r="E777" s="18"/>
      <c r="F777" s="18"/>
      <c r="G777" s="18"/>
    </row>
    <row r="778" spans="3:7" ht="12.75" x14ac:dyDescent="0.2">
      <c r="C778" s="18"/>
      <c r="E778" s="18"/>
      <c r="F778" s="18"/>
      <c r="G778" s="18"/>
    </row>
    <row r="779" spans="3:7" ht="12.75" x14ac:dyDescent="0.2">
      <c r="C779" s="18"/>
      <c r="E779" s="18"/>
      <c r="F779" s="18"/>
      <c r="G779" s="18"/>
    </row>
    <row r="780" spans="3:7" ht="12.75" x14ac:dyDescent="0.2">
      <c r="C780" s="18"/>
      <c r="E780" s="18"/>
      <c r="F780" s="18"/>
      <c r="G780" s="18"/>
    </row>
    <row r="781" spans="3:7" ht="12.75" x14ac:dyDescent="0.2">
      <c r="C781" s="18"/>
      <c r="E781" s="18"/>
      <c r="F781" s="18"/>
      <c r="G781" s="18"/>
    </row>
    <row r="782" spans="3:7" ht="12.75" x14ac:dyDescent="0.2">
      <c r="C782" s="18"/>
      <c r="E782" s="18"/>
      <c r="F782" s="18"/>
      <c r="G782" s="18"/>
    </row>
    <row r="783" spans="3:7" ht="12.75" x14ac:dyDescent="0.2">
      <c r="C783" s="18"/>
      <c r="E783" s="18"/>
      <c r="F783" s="18"/>
      <c r="G783" s="18"/>
    </row>
    <row r="784" spans="3:7" ht="12.75" x14ac:dyDescent="0.2">
      <c r="C784" s="18"/>
      <c r="E784" s="18"/>
      <c r="F784" s="18"/>
      <c r="G784" s="18"/>
    </row>
    <row r="785" spans="3:7" ht="12.75" x14ac:dyDescent="0.2">
      <c r="C785" s="18"/>
      <c r="E785" s="18"/>
      <c r="F785" s="18"/>
      <c r="G785" s="18"/>
    </row>
    <row r="786" spans="3:7" ht="12.75" x14ac:dyDescent="0.2">
      <c r="C786" s="18"/>
      <c r="E786" s="18"/>
      <c r="F786" s="18"/>
      <c r="G786" s="18"/>
    </row>
    <row r="787" spans="3:7" ht="12.75" x14ac:dyDescent="0.2">
      <c r="C787" s="18"/>
      <c r="E787" s="18"/>
      <c r="F787" s="18"/>
      <c r="G787" s="18"/>
    </row>
    <row r="788" spans="3:7" ht="12.75" x14ac:dyDescent="0.2">
      <c r="C788" s="18"/>
      <c r="E788" s="18"/>
      <c r="F788" s="18"/>
      <c r="G788" s="18"/>
    </row>
    <row r="789" spans="3:7" ht="12.75" x14ac:dyDescent="0.2">
      <c r="C789" s="18"/>
      <c r="E789" s="18"/>
      <c r="F789" s="18"/>
      <c r="G789" s="18"/>
    </row>
    <row r="790" spans="3:7" ht="12.75" x14ac:dyDescent="0.2">
      <c r="C790" s="18"/>
      <c r="E790" s="18"/>
      <c r="F790" s="18"/>
      <c r="G790" s="18"/>
    </row>
    <row r="791" spans="3:7" ht="12.75" x14ac:dyDescent="0.2">
      <c r="C791" s="18"/>
      <c r="E791" s="18"/>
      <c r="F791" s="18"/>
      <c r="G791" s="18"/>
    </row>
    <row r="792" spans="3:7" ht="12.75" x14ac:dyDescent="0.2">
      <c r="C792" s="18"/>
      <c r="E792" s="18"/>
      <c r="F792" s="18"/>
      <c r="G792" s="18"/>
    </row>
    <row r="793" spans="3:7" ht="12.75" x14ac:dyDescent="0.2">
      <c r="C793" s="18"/>
      <c r="E793" s="18"/>
      <c r="F793" s="18"/>
      <c r="G793" s="18"/>
    </row>
    <row r="794" spans="3:7" ht="12.75" x14ac:dyDescent="0.2">
      <c r="C794" s="18"/>
      <c r="E794" s="18"/>
      <c r="F794" s="18"/>
      <c r="G794" s="18"/>
    </row>
    <row r="795" spans="3:7" ht="12.75" x14ac:dyDescent="0.2">
      <c r="C795" s="18"/>
      <c r="E795" s="18"/>
      <c r="F795" s="18"/>
      <c r="G795" s="18"/>
    </row>
    <row r="796" spans="3:7" ht="12.75" x14ac:dyDescent="0.2">
      <c r="C796" s="18"/>
      <c r="E796" s="18"/>
      <c r="F796" s="18"/>
      <c r="G796" s="18"/>
    </row>
    <row r="797" spans="3:7" ht="12.75" x14ac:dyDescent="0.2">
      <c r="C797" s="18"/>
      <c r="E797" s="18"/>
      <c r="F797" s="18"/>
      <c r="G797" s="18"/>
    </row>
    <row r="798" spans="3:7" ht="12.75" x14ac:dyDescent="0.2">
      <c r="C798" s="18"/>
      <c r="E798" s="18"/>
      <c r="F798" s="18"/>
      <c r="G798" s="18"/>
    </row>
    <row r="799" spans="3:7" ht="12.75" x14ac:dyDescent="0.2">
      <c r="C799" s="18"/>
      <c r="E799" s="18"/>
      <c r="F799" s="18"/>
      <c r="G799" s="18"/>
    </row>
    <row r="800" spans="3:7" ht="12.75" x14ac:dyDescent="0.2">
      <c r="C800" s="18"/>
      <c r="E800" s="18"/>
      <c r="F800" s="18"/>
      <c r="G800" s="18"/>
    </row>
    <row r="801" spans="3:7" ht="12.75" x14ac:dyDescent="0.2">
      <c r="C801" s="18"/>
      <c r="E801" s="18"/>
      <c r="F801" s="18"/>
      <c r="G801" s="18"/>
    </row>
    <row r="802" spans="3:7" ht="12.75" x14ac:dyDescent="0.2">
      <c r="C802" s="18"/>
      <c r="E802" s="18"/>
      <c r="F802" s="18"/>
      <c r="G802" s="18"/>
    </row>
    <row r="803" spans="3:7" ht="12.75" x14ac:dyDescent="0.2">
      <c r="C803" s="18"/>
      <c r="E803" s="18"/>
      <c r="F803" s="18"/>
      <c r="G803" s="18"/>
    </row>
    <row r="804" spans="3:7" ht="12.75" x14ac:dyDescent="0.2">
      <c r="C804" s="18"/>
      <c r="E804" s="18"/>
      <c r="F804" s="18"/>
      <c r="G804" s="18"/>
    </row>
    <row r="805" spans="3:7" ht="12.75" x14ac:dyDescent="0.2">
      <c r="C805" s="18"/>
      <c r="E805" s="18"/>
      <c r="F805" s="18"/>
      <c r="G805" s="18"/>
    </row>
    <row r="806" spans="3:7" ht="12.75" x14ac:dyDescent="0.2">
      <c r="C806" s="18"/>
      <c r="E806" s="18"/>
      <c r="F806" s="18"/>
      <c r="G806" s="18"/>
    </row>
    <row r="807" spans="3:7" ht="12.75" x14ac:dyDescent="0.2">
      <c r="C807" s="18"/>
      <c r="E807" s="18"/>
      <c r="F807" s="18"/>
      <c r="G807" s="18"/>
    </row>
    <row r="808" spans="3:7" ht="12.75" x14ac:dyDescent="0.2">
      <c r="C808" s="18"/>
      <c r="E808" s="18"/>
      <c r="F808" s="18"/>
      <c r="G808" s="18"/>
    </row>
    <row r="809" spans="3:7" ht="12.75" x14ac:dyDescent="0.2">
      <c r="C809" s="18"/>
      <c r="E809" s="18"/>
      <c r="F809" s="18"/>
      <c r="G809" s="18"/>
    </row>
    <row r="810" spans="3:7" ht="12.75" x14ac:dyDescent="0.2">
      <c r="C810" s="18"/>
      <c r="E810" s="18"/>
      <c r="F810" s="18"/>
      <c r="G810" s="18"/>
    </row>
    <row r="811" spans="3:7" ht="12.75" x14ac:dyDescent="0.2">
      <c r="C811" s="18"/>
      <c r="E811" s="18"/>
      <c r="F811" s="18"/>
      <c r="G811" s="18"/>
    </row>
    <row r="812" spans="3:7" ht="12.75" x14ac:dyDescent="0.2">
      <c r="C812" s="18"/>
      <c r="E812" s="18"/>
      <c r="F812" s="18"/>
      <c r="G812" s="18"/>
    </row>
    <row r="813" spans="3:7" ht="12.75" x14ac:dyDescent="0.2">
      <c r="C813" s="18"/>
      <c r="E813" s="18"/>
      <c r="F813" s="18"/>
      <c r="G813" s="18"/>
    </row>
    <row r="814" spans="3:7" ht="12.75" x14ac:dyDescent="0.2">
      <c r="C814" s="18"/>
      <c r="E814" s="18"/>
      <c r="F814" s="18"/>
      <c r="G814" s="18"/>
    </row>
    <row r="815" spans="3:7" ht="12.75" x14ac:dyDescent="0.2">
      <c r="C815" s="18"/>
      <c r="E815" s="18"/>
      <c r="F815" s="18"/>
      <c r="G815" s="18"/>
    </row>
    <row r="816" spans="3:7" ht="12.75" x14ac:dyDescent="0.2">
      <c r="C816" s="18"/>
      <c r="E816" s="18"/>
      <c r="F816" s="18"/>
      <c r="G816" s="18"/>
    </row>
    <row r="817" spans="3:7" ht="12.75" x14ac:dyDescent="0.2">
      <c r="C817" s="18"/>
      <c r="E817" s="18"/>
      <c r="F817" s="18"/>
      <c r="G817" s="18"/>
    </row>
    <row r="818" spans="3:7" ht="12.75" x14ac:dyDescent="0.2">
      <c r="C818" s="18"/>
      <c r="E818" s="18"/>
      <c r="F818" s="18"/>
      <c r="G818" s="18"/>
    </row>
    <row r="819" spans="3:7" ht="12.75" x14ac:dyDescent="0.2">
      <c r="C819" s="18"/>
      <c r="E819" s="18"/>
      <c r="F819" s="18"/>
      <c r="G819" s="18"/>
    </row>
    <row r="820" spans="3:7" ht="12.75" x14ac:dyDescent="0.2">
      <c r="C820" s="18"/>
      <c r="E820" s="18"/>
      <c r="F820" s="18"/>
      <c r="G820" s="18"/>
    </row>
    <row r="821" spans="3:7" ht="12.75" x14ac:dyDescent="0.2">
      <c r="C821" s="18"/>
      <c r="E821" s="18"/>
      <c r="F821" s="18"/>
      <c r="G821" s="18"/>
    </row>
    <row r="822" spans="3:7" ht="12.75" x14ac:dyDescent="0.2">
      <c r="C822" s="18"/>
      <c r="E822" s="18"/>
      <c r="F822" s="18"/>
      <c r="G822" s="18"/>
    </row>
    <row r="823" spans="3:7" ht="12.75" x14ac:dyDescent="0.2">
      <c r="C823" s="18"/>
      <c r="E823" s="18"/>
      <c r="F823" s="18"/>
      <c r="G823" s="18"/>
    </row>
    <row r="824" spans="3:7" ht="12.75" x14ac:dyDescent="0.2">
      <c r="C824" s="18"/>
      <c r="E824" s="18"/>
      <c r="F824" s="18"/>
      <c r="G824" s="18"/>
    </row>
    <row r="825" spans="3:7" ht="12.75" x14ac:dyDescent="0.2">
      <c r="C825" s="18"/>
      <c r="E825" s="18"/>
      <c r="F825" s="18"/>
      <c r="G825" s="18"/>
    </row>
    <row r="826" spans="3:7" ht="12.75" x14ac:dyDescent="0.2">
      <c r="C826" s="18"/>
      <c r="E826" s="18"/>
      <c r="F826" s="18"/>
      <c r="G826" s="18"/>
    </row>
    <row r="827" spans="3:7" ht="12.75" x14ac:dyDescent="0.2">
      <c r="C827" s="18"/>
      <c r="E827" s="18"/>
      <c r="F827" s="18"/>
      <c r="G827" s="18"/>
    </row>
    <row r="828" spans="3:7" ht="12.75" x14ac:dyDescent="0.2">
      <c r="C828" s="18"/>
      <c r="E828" s="18"/>
      <c r="F828" s="18"/>
      <c r="G828" s="18"/>
    </row>
    <row r="829" spans="3:7" ht="12.75" x14ac:dyDescent="0.2">
      <c r="C829" s="18"/>
      <c r="E829" s="18"/>
      <c r="F829" s="18"/>
      <c r="G829" s="18"/>
    </row>
    <row r="830" spans="3:7" ht="12.75" x14ac:dyDescent="0.2">
      <c r="C830" s="18"/>
      <c r="E830" s="18"/>
      <c r="F830" s="18"/>
      <c r="G830" s="18"/>
    </row>
    <row r="831" spans="3:7" ht="12.75" x14ac:dyDescent="0.2">
      <c r="C831" s="18"/>
      <c r="E831" s="18"/>
      <c r="F831" s="18"/>
      <c r="G831" s="18"/>
    </row>
    <row r="832" spans="3:7" ht="12.75" x14ac:dyDescent="0.2">
      <c r="C832" s="18"/>
      <c r="E832" s="18"/>
      <c r="F832" s="18"/>
      <c r="G832" s="18"/>
    </row>
    <row r="833" spans="3:7" ht="12.75" x14ac:dyDescent="0.2">
      <c r="C833" s="18"/>
      <c r="E833" s="18"/>
      <c r="F833" s="18"/>
      <c r="G833" s="18"/>
    </row>
    <row r="834" spans="3:7" ht="12.75" x14ac:dyDescent="0.2">
      <c r="C834" s="18"/>
      <c r="E834" s="18"/>
      <c r="F834" s="18"/>
      <c r="G834" s="18"/>
    </row>
    <row r="835" spans="3:7" ht="12.75" x14ac:dyDescent="0.2">
      <c r="C835" s="18"/>
      <c r="E835" s="18"/>
      <c r="F835" s="18"/>
      <c r="G835" s="18"/>
    </row>
    <row r="836" spans="3:7" ht="12.75" x14ac:dyDescent="0.2">
      <c r="C836" s="18"/>
      <c r="E836" s="18"/>
      <c r="F836" s="18"/>
      <c r="G836" s="18"/>
    </row>
    <row r="837" spans="3:7" ht="12.75" x14ac:dyDescent="0.2">
      <c r="C837" s="18"/>
      <c r="E837" s="18"/>
      <c r="F837" s="18"/>
      <c r="G837" s="18"/>
    </row>
    <row r="838" spans="3:7" ht="12.75" x14ac:dyDescent="0.2">
      <c r="C838" s="18"/>
      <c r="E838" s="18"/>
      <c r="F838" s="18"/>
      <c r="G838" s="18"/>
    </row>
    <row r="839" spans="3:7" ht="12.75" x14ac:dyDescent="0.2">
      <c r="C839" s="18"/>
      <c r="E839" s="18"/>
      <c r="F839" s="18"/>
      <c r="G839" s="18"/>
    </row>
    <row r="840" spans="3:7" ht="12.75" x14ac:dyDescent="0.2">
      <c r="C840" s="18"/>
      <c r="E840" s="18"/>
      <c r="F840" s="18"/>
      <c r="G840" s="18"/>
    </row>
    <row r="841" spans="3:7" ht="12.75" x14ac:dyDescent="0.2">
      <c r="C841" s="18"/>
      <c r="E841" s="18"/>
      <c r="F841" s="18"/>
      <c r="G841" s="18"/>
    </row>
    <row r="842" spans="3:7" ht="12.75" x14ac:dyDescent="0.2">
      <c r="C842" s="18"/>
      <c r="E842" s="18"/>
      <c r="F842" s="18"/>
      <c r="G842" s="18"/>
    </row>
    <row r="843" spans="3:7" ht="12.75" x14ac:dyDescent="0.2">
      <c r="C843" s="18"/>
      <c r="E843" s="18"/>
      <c r="F843" s="18"/>
      <c r="G843" s="18"/>
    </row>
    <row r="844" spans="3:7" ht="12.75" x14ac:dyDescent="0.2">
      <c r="C844" s="18"/>
      <c r="E844" s="18"/>
      <c r="F844" s="18"/>
      <c r="G844" s="18"/>
    </row>
    <row r="845" spans="3:7" ht="12.75" x14ac:dyDescent="0.2">
      <c r="C845" s="18"/>
      <c r="E845" s="18"/>
      <c r="F845" s="18"/>
      <c r="G845" s="18"/>
    </row>
    <row r="846" spans="3:7" ht="12.75" x14ac:dyDescent="0.2">
      <c r="C846" s="18"/>
      <c r="E846" s="18"/>
      <c r="F846" s="18"/>
      <c r="G846" s="18"/>
    </row>
    <row r="847" spans="3:7" ht="12.75" x14ac:dyDescent="0.2">
      <c r="C847" s="18"/>
      <c r="E847" s="18"/>
      <c r="F847" s="18"/>
      <c r="G847" s="18"/>
    </row>
    <row r="848" spans="3:7" ht="12.75" x14ac:dyDescent="0.2">
      <c r="C848" s="18"/>
      <c r="E848" s="18"/>
      <c r="F848" s="18"/>
      <c r="G848" s="18"/>
    </row>
    <row r="849" spans="3:7" ht="12.75" x14ac:dyDescent="0.2">
      <c r="C849" s="18"/>
      <c r="E849" s="18"/>
      <c r="F849" s="18"/>
      <c r="G849" s="18"/>
    </row>
    <row r="850" spans="3:7" ht="12.75" x14ac:dyDescent="0.2">
      <c r="C850" s="18"/>
      <c r="E850" s="18"/>
      <c r="F850" s="18"/>
      <c r="G850" s="18"/>
    </row>
    <row r="851" spans="3:7" ht="12.75" x14ac:dyDescent="0.2">
      <c r="C851" s="18"/>
      <c r="E851" s="18"/>
      <c r="F851" s="18"/>
      <c r="G851" s="18"/>
    </row>
    <row r="852" spans="3:7" ht="12.75" x14ac:dyDescent="0.2">
      <c r="C852" s="18"/>
      <c r="E852" s="18"/>
      <c r="F852" s="18"/>
      <c r="G852" s="18"/>
    </row>
    <row r="853" spans="3:7" ht="12.75" x14ac:dyDescent="0.2">
      <c r="C853" s="18"/>
      <c r="E853" s="18"/>
      <c r="F853" s="18"/>
      <c r="G853" s="18"/>
    </row>
    <row r="854" spans="3:7" ht="12.75" x14ac:dyDescent="0.2">
      <c r="C854" s="18"/>
      <c r="E854" s="18"/>
      <c r="F854" s="18"/>
      <c r="G854" s="18"/>
    </row>
    <row r="855" spans="3:7" ht="12.75" x14ac:dyDescent="0.2">
      <c r="C855" s="18"/>
      <c r="E855" s="18"/>
      <c r="F855" s="18"/>
      <c r="G855" s="18"/>
    </row>
    <row r="856" spans="3:7" ht="12.75" x14ac:dyDescent="0.2">
      <c r="C856" s="18"/>
      <c r="E856" s="18"/>
      <c r="F856" s="18"/>
      <c r="G856" s="18"/>
    </row>
    <row r="857" spans="3:7" ht="12.75" x14ac:dyDescent="0.2">
      <c r="C857" s="18"/>
      <c r="E857" s="18"/>
      <c r="F857" s="18"/>
      <c r="G857" s="18"/>
    </row>
    <row r="858" spans="3:7" ht="12.75" x14ac:dyDescent="0.2">
      <c r="C858" s="18"/>
      <c r="E858" s="18"/>
      <c r="F858" s="18"/>
      <c r="G858" s="18"/>
    </row>
    <row r="859" spans="3:7" ht="12.75" x14ac:dyDescent="0.2">
      <c r="C859" s="18"/>
      <c r="E859" s="18"/>
      <c r="F859" s="18"/>
      <c r="G859" s="18"/>
    </row>
    <row r="860" spans="3:7" ht="12.75" x14ac:dyDescent="0.2">
      <c r="C860" s="18"/>
      <c r="E860" s="18"/>
      <c r="F860" s="18"/>
      <c r="G860" s="18"/>
    </row>
    <row r="861" spans="3:7" ht="12.75" x14ac:dyDescent="0.2">
      <c r="C861" s="18"/>
      <c r="E861" s="18"/>
      <c r="F861" s="18"/>
      <c r="G861" s="18"/>
    </row>
    <row r="862" spans="3:7" ht="12.75" x14ac:dyDescent="0.2">
      <c r="C862" s="18"/>
      <c r="E862" s="18"/>
      <c r="F862" s="18"/>
      <c r="G862" s="18"/>
    </row>
    <row r="863" spans="3:7" ht="12.75" x14ac:dyDescent="0.2">
      <c r="C863" s="18"/>
      <c r="E863" s="18"/>
      <c r="F863" s="18"/>
      <c r="G863" s="18"/>
    </row>
    <row r="864" spans="3:7" ht="12.75" x14ac:dyDescent="0.2">
      <c r="C864" s="18"/>
      <c r="E864" s="18"/>
      <c r="F864" s="18"/>
      <c r="G864" s="18"/>
    </row>
    <row r="865" spans="3:7" ht="12.75" x14ac:dyDescent="0.2">
      <c r="C865" s="18"/>
      <c r="E865" s="18"/>
      <c r="F865" s="18"/>
      <c r="G865" s="18"/>
    </row>
    <row r="866" spans="3:7" ht="12.75" x14ac:dyDescent="0.2">
      <c r="C866" s="18"/>
      <c r="E866" s="18"/>
      <c r="F866" s="18"/>
      <c r="G866" s="18"/>
    </row>
    <row r="867" spans="3:7" ht="12.75" x14ac:dyDescent="0.2">
      <c r="C867" s="18"/>
      <c r="E867" s="18"/>
      <c r="F867" s="18"/>
      <c r="G867" s="18"/>
    </row>
    <row r="868" spans="3:7" ht="12.75" x14ac:dyDescent="0.2">
      <c r="C868" s="18"/>
      <c r="E868" s="18"/>
      <c r="F868" s="18"/>
      <c r="G868" s="18"/>
    </row>
    <row r="869" spans="3:7" ht="12.75" x14ac:dyDescent="0.2">
      <c r="C869" s="18"/>
      <c r="E869" s="18"/>
      <c r="F869" s="18"/>
      <c r="G869" s="18"/>
    </row>
    <row r="870" spans="3:7" ht="12.75" x14ac:dyDescent="0.2">
      <c r="C870" s="18"/>
      <c r="E870" s="18"/>
      <c r="F870" s="18"/>
      <c r="G870" s="18"/>
    </row>
    <row r="871" spans="3:7" ht="12.75" x14ac:dyDescent="0.2">
      <c r="C871" s="18"/>
      <c r="E871" s="18"/>
      <c r="F871" s="18"/>
      <c r="G871" s="18"/>
    </row>
    <row r="872" spans="3:7" ht="12.75" x14ac:dyDescent="0.2">
      <c r="C872" s="18"/>
      <c r="E872" s="18"/>
      <c r="F872" s="18"/>
      <c r="G872" s="18"/>
    </row>
    <row r="873" spans="3:7" ht="12.75" x14ac:dyDescent="0.2">
      <c r="C873" s="18"/>
      <c r="E873" s="18"/>
      <c r="F873" s="18"/>
      <c r="G873" s="18"/>
    </row>
    <row r="874" spans="3:7" ht="12.75" x14ac:dyDescent="0.2">
      <c r="C874" s="18"/>
      <c r="E874" s="18"/>
      <c r="F874" s="18"/>
      <c r="G874" s="18"/>
    </row>
    <row r="875" spans="3:7" ht="12.75" x14ac:dyDescent="0.2">
      <c r="C875" s="18"/>
      <c r="E875" s="18"/>
      <c r="F875" s="18"/>
      <c r="G875" s="18"/>
    </row>
    <row r="876" spans="3:7" ht="12.75" x14ac:dyDescent="0.2">
      <c r="C876" s="18"/>
      <c r="E876" s="18"/>
      <c r="F876" s="18"/>
      <c r="G876" s="18"/>
    </row>
    <row r="877" spans="3:7" ht="12.75" x14ac:dyDescent="0.2">
      <c r="C877" s="18"/>
      <c r="E877" s="18"/>
      <c r="F877" s="18"/>
      <c r="G877" s="18"/>
    </row>
    <row r="878" spans="3:7" ht="12.75" x14ac:dyDescent="0.2">
      <c r="C878" s="18"/>
      <c r="E878" s="18"/>
      <c r="F878" s="18"/>
      <c r="G878" s="18"/>
    </row>
    <row r="879" spans="3:7" ht="12.75" x14ac:dyDescent="0.2">
      <c r="C879" s="18"/>
      <c r="E879" s="18"/>
      <c r="F879" s="18"/>
      <c r="G879" s="18"/>
    </row>
    <row r="880" spans="3:7" ht="12.75" x14ac:dyDescent="0.2">
      <c r="C880" s="18"/>
      <c r="E880" s="18"/>
      <c r="F880" s="18"/>
      <c r="G880" s="18"/>
    </row>
    <row r="881" spans="3:7" ht="12.75" x14ac:dyDescent="0.2">
      <c r="C881" s="18"/>
      <c r="E881" s="18"/>
      <c r="F881" s="18"/>
      <c r="G881" s="18"/>
    </row>
    <row r="882" spans="3:7" ht="12.75" x14ac:dyDescent="0.2">
      <c r="C882" s="18"/>
      <c r="E882" s="18"/>
      <c r="F882" s="18"/>
      <c r="G882" s="18"/>
    </row>
    <row r="883" spans="3:7" ht="12.75" x14ac:dyDescent="0.2">
      <c r="C883" s="18"/>
      <c r="E883" s="18"/>
      <c r="F883" s="18"/>
      <c r="G883" s="18"/>
    </row>
    <row r="884" spans="3:7" ht="12.75" x14ac:dyDescent="0.2">
      <c r="C884" s="18"/>
      <c r="E884" s="18"/>
      <c r="F884" s="18"/>
      <c r="G884" s="18"/>
    </row>
    <row r="885" spans="3:7" ht="12.75" x14ac:dyDescent="0.2">
      <c r="C885" s="18"/>
      <c r="E885" s="18"/>
      <c r="F885" s="18"/>
      <c r="G885" s="18"/>
    </row>
    <row r="886" spans="3:7" ht="12.75" x14ac:dyDescent="0.2">
      <c r="C886" s="18"/>
      <c r="E886" s="18"/>
      <c r="F886" s="18"/>
      <c r="G886" s="18"/>
    </row>
    <row r="887" spans="3:7" ht="12.75" x14ac:dyDescent="0.2">
      <c r="C887" s="18"/>
      <c r="E887" s="18"/>
      <c r="F887" s="18"/>
      <c r="G887" s="18"/>
    </row>
    <row r="888" spans="3:7" ht="12.75" x14ac:dyDescent="0.2">
      <c r="C888" s="18"/>
      <c r="E888" s="18"/>
      <c r="F888" s="18"/>
      <c r="G888" s="18"/>
    </row>
    <row r="889" spans="3:7" ht="12.75" x14ac:dyDescent="0.2">
      <c r="C889" s="18"/>
      <c r="E889" s="18"/>
      <c r="F889" s="18"/>
      <c r="G889" s="18"/>
    </row>
    <row r="890" spans="3:7" ht="12.75" x14ac:dyDescent="0.2">
      <c r="C890" s="18"/>
      <c r="E890" s="18"/>
      <c r="F890" s="18"/>
      <c r="G890" s="18"/>
    </row>
    <row r="891" spans="3:7" ht="12.75" x14ac:dyDescent="0.2">
      <c r="C891" s="18"/>
      <c r="E891" s="18"/>
      <c r="F891" s="18"/>
      <c r="G891" s="18"/>
    </row>
    <row r="892" spans="3:7" ht="12.75" x14ac:dyDescent="0.2">
      <c r="C892" s="18"/>
      <c r="E892" s="18"/>
      <c r="F892" s="18"/>
      <c r="G892" s="18"/>
    </row>
    <row r="893" spans="3:7" ht="12.75" x14ac:dyDescent="0.2">
      <c r="C893" s="18"/>
      <c r="E893" s="18"/>
      <c r="F893" s="18"/>
      <c r="G893" s="18"/>
    </row>
    <row r="894" spans="3:7" ht="12.75" x14ac:dyDescent="0.2">
      <c r="C894" s="18"/>
      <c r="E894" s="18"/>
      <c r="F894" s="18"/>
      <c r="G894" s="18"/>
    </row>
    <row r="895" spans="3:7" ht="12.75" x14ac:dyDescent="0.2">
      <c r="C895" s="18"/>
      <c r="E895" s="18"/>
      <c r="F895" s="18"/>
      <c r="G895" s="18"/>
    </row>
    <row r="896" spans="3:7" ht="12.75" x14ac:dyDescent="0.2">
      <c r="C896" s="18"/>
      <c r="E896" s="18"/>
      <c r="F896" s="18"/>
      <c r="G896" s="18"/>
    </row>
    <row r="897" spans="3:7" ht="12.75" x14ac:dyDescent="0.2">
      <c r="C897" s="18"/>
      <c r="E897" s="18"/>
      <c r="F897" s="18"/>
      <c r="G897" s="18"/>
    </row>
    <row r="898" spans="3:7" ht="12.75" x14ac:dyDescent="0.2">
      <c r="C898" s="18"/>
      <c r="E898" s="18"/>
      <c r="F898" s="18"/>
      <c r="G898" s="18"/>
    </row>
    <row r="899" spans="3:7" ht="12.75" x14ac:dyDescent="0.2">
      <c r="C899" s="18"/>
      <c r="E899" s="18"/>
      <c r="F899" s="18"/>
      <c r="G899" s="18"/>
    </row>
    <row r="900" spans="3:7" ht="12.75" x14ac:dyDescent="0.2">
      <c r="C900" s="18"/>
      <c r="E900" s="18"/>
      <c r="F900" s="18"/>
      <c r="G900" s="18"/>
    </row>
    <row r="901" spans="3:7" ht="12.75" x14ac:dyDescent="0.2">
      <c r="C901" s="18"/>
      <c r="E901" s="18"/>
      <c r="F901" s="18"/>
      <c r="G901" s="18"/>
    </row>
    <row r="902" spans="3:7" ht="12.75" x14ac:dyDescent="0.2">
      <c r="C902" s="18"/>
      <c r="E902" s="18"/>
      <c r="F902" s="18"/>
      <c r="G902" s="18"/>
    </row>
    <row r="903" spans="3:7" ht="12.75" x14ac:dyDescent="0.2">
      <c r="C903" s="18"/>
      <c r="E903" s="18"/>
      <c r="F903" s="18"/>
      <c r="G903" s="18"/>
    </row>
    <row r="904" spans="3:7" ht="12.75" x14ac:dyDescent="0.2">
      <c r="C904" s="18"/>
      <c r="E904" s="18"/>
      <c r="F904" s="18"/>
      <c r="G904" s="18"/>
    </row>
    <row r="905" spans="3:7" ht="12.75" x14ac:dyDescent="0.2">
      <c r="C905" s="18"/>
      <c r="E905" s="18"/>
      <c r="F905" s="18"/>
      <c r="G905" s="18"/>
    </row>
    <row r="906" spans="3:7" ht="12.75" x14ac:dyDescent="0.2">
      <c r="C906" s="18"/>
      <c r="E906" s="18"/>
      <c r="F906" s="18"/>
      <c r="G906" s="18"/>
    </row>
    <row r="907" spans="3:7" ht="12.75" x14ac:dyDescent="0.2">
      <c r="C907" s="18"/>
      <c r="E907" s="18"/>
      <c r="F907" s="18"/>
      <c r="G907" s="18"/>
    </row>
    <row r="908" spans="3:7" ht="12.75" x14ac:dyDescent="0.2">
      <c r="C908" s="18"/>
      <c r="E908" s="18"/>
      <c r="F908" s="18"/>
      <c r="G908" s="18"/>
    </row>
    <row r="909" spans="3:7" ht="12.75" x14ac:dyDescent="0.2">
      <c r="C909" s="18"/>
      <c r="E909" s="18"/>
      <c r="F909" s="18"/>
      <c r="G909" s="18"/>
    </row>
    <row r="910" spans="3:7" ht="12.75" x14ac:dyDescent="0.2">
      <c r="C910" s="18"/>
      <c r="E910" s="18"/>
      <c r="F910" s="18"/>
      <c r="G910" s="18"/>
    </row>
    <row r="911" spans="3:7" ht="12.75" x14ac:dyDescent="0.2">
      <c r="C911" s="18"/>
      <c r="E911" s="18"/>
      <c r="F911" s="18"/>
      <c r="G911" s="18"/>
    </row>
    <row r="912" spans="3:7" ht="12.75" x14ac:dyDescent="0.2">
      <c r="C912" s="18"/>
      <c r="E912" s="18"/>
      <c r="F912" s="18"/>
      <c r="G912" s="18"/>
    </row>
    <row r="913" spans="3:7" ht="12.75" x14ac:dyDescent="0.2">
      <c r="C913" s="18"/>
      <c r="E913" s="18"/>
      <c r="F913" s="18"/>
      <c r="G913" s="18"/>
    </row>
    <row r="914" spans="3:7" ht="12.75" x14ac:dyDescent="0.2">
      <c r="C914" s="18"/>
      <c r="E914" s="18"/>
      <c r="F914" s="18"/>
      <c r="G914" s="18"/>
    </row>
    <row r="915" spans="3:7" ht="12.75" x14ac:dyDescent="0.2">
      <c r="C915" s="18"/>
      <c r="E915" s="18"/>
      <c r="F915" s="18"/>
      <c r="G915" s="18"/>
    </row>
    <row r="916" spans="3:7" ht="12.75" x14ac:dyDescent="0.2">
      <c r="C916" s="18"/>
      <c r="E916" s="18"/>
      <c r="F916" s="18"/>
      <c r="G916" s="18"/>
    </row>
    <row r="917" spans="3:7" ht="12.75" x14ac:dyDescent="0.2">
      <c r="C917" s="18"/>
      <c r="E917" s="18"/>
      <c r="F917" s="18"/>
      <c r="G917" s="18"/>
    </row>
    <row r="918" spans="3:7" ht="12.75" x14ac:dyDescent="0.2">
      <c r="C918" s="18"/>
      <c r="E918" s="18"/>
      <c r="F918" s="18"/>
      <c r="G918" s="18"/>
    </row>
    <row r="919" spans="3:7" ht="12.75" x14ac:dyDescent="0.2">
      <c r="C919" s="18"/>
      <c r="E919" s="18"/>
      <c r="F919" s="18"/>
      <c r="G919" s="18"/>
    </row>
    <row r="920" spans="3:7" ht="12.75" x14ac:dyDescent="0.2">
      <c r="C920" s="18"/>
      <c r="E920" s="18"/>
      <c r="F920" s="18"/>
      <c r="G920" s="18"/>
    </row>
    <row r="921" spans="3:7" ht="12.75" x14ac:dyDescent="0.2">
      <c r="C921" s="18"/>
      <c r="E921" s="18"/>
      <c r="F921" s="18"/>
      <c r="G921" s="18"/>
    </row>
    <row r="922" spans="3:7" ht="12.75" x14ac:dyDescent="0.2">
      <c r="C922" s="18"/>
      <c r="E922" s="18"/>
      <c r="F922" s="18"/>
      <c r="G922" s="18"/>
    </row>
    <row r="923" spans="3:7" ht="12.75" x14ac:dyDescent="0.2">
      <c r="C923" s="18"/>
      <c r="E923" s="18"/>
      <c r="F923" s="18"/>
      <c r="G923" s="18"/>
    </row>
    <row r="924" spans="3:7" ht="12.75" x14ac:dyDescent="0.2">
      <c r="C924" s="18"/>
      <c r="E924" s="18"/>
      <c r="F924" s="18"/>
      <c r="G924" s="18"/>
    </row>
    <row r="925" spans="3:7" ht="12.75" x14ac:dyDescent="0.2">
      <c r="C925" s="18"/>
      <c r="E925" s="18"/>
      <c r="F925" s="18"/>
      <c r="G925" s="18"/>
    </row>
    <row r="926" spans="3:7" ht="12.75" x14ac:dyDescent="0.2">
      <c r="C926" s="18"/>
      <c r="E926" s="18"/>
      <c r="F926" s="18"/>
      <c r="G926" s="18"/>
    </row>
    <row r="927" spans="3:7" ht="12.75" x14ac:dyDescent="0.2">
      <c r="C927" s="18"/>
      <c r="E927" s="18"/>
      <c r="F927" s="18"/>
      <c r="G927" s="18"/>
    </row>
    <row r="928" spans="3:7" ht="12.75" x14ac:dyDescent="0.2">
      <c r="C928" s="18"/>
      <c r="E928" s="18"/>
      <c r="F928" s="18"/>
      <c r="G928" s="18"/>
    </row>
    <row r="929" spans="3:7" ht="12.75" x14ac:dyDescent="0.2">
      <c r="C929" s="18"/>
      <c r="E929" s="18"/>
      <c r="F929" s="18"/>
      <c r="G929" s="18"/>
    </row>
    <row r="930" spans="3:7" ht="12.75" x14ac:dyDescent="0.2">
      <c r="C930" s="18"/>
      <c r="E930" s="18"/>
      <c r="F930" s="18"/>
      <c r="G930" s="18"/>
    </row>
    <row r="931" spans="3:7" ht="12.75" x14ac:dyDescent="0.2">
      <c r="C931" s="18"/>
      <c r="E931" s="18"/>
      <c r="F931" s="18"/>
      <c r="G931" s="18"/>
    </row>
    <row r="932" spans="3:7" ht="12.75" x14ac:dyDescent="0.2">
      <c r="C932" s="18"/>
      <c r="E932" s="18"/>
      <c r="F932" s="18"/>
      <c r="G932" s="18"/>
    </row>
    <row r="933" spans="3:7" ht="12.75" x14ac:dyDescent="0.2">
      <c r="C933" s="18"/>
      <c r="E933" s="18"/>
      <c r="F933" s="18"/>
      <c r="G933" s="18"/>
    </row>
    <row r="934" spans="3:7" ht="12.75" x14ac:dyDescent="0.2">
      <c r="C934" s="18"/>
      <c r="E934" s="18"/>
      <c r="F934" s="18"/>
      <c r="G934" s="18"/>
    </row>
    <row r="935" spans="3:7" ht="12.75" x14ac:dyDescent="0.2">
      <c r="C935" s="18"/>
      <c r="E935" s="18"/>
      <c r="F935" s="18"/>
      <c r="G935" s="18"/>
    </row>
    <row r="936" spans="3:7" ht="12.75" x14ac:dyDescent="0.2">
      <c r="C936" s="18"/>
      <c r="E936" s="18"/>
      <c r="F936" s="18"/>
      <c r="G936" s="18"/>
    </row>
    <row r="937" spans="3:7" ht="12.75" x14ac:dyDescent="0.2">
      <c r="C937" s="18"/>
      <c r="E937" s="18"/>
      <c r="F937" s="18"/>
      <c r="G937" s="18"/>
    </row>
    <row r="938" spans="3:7" ht="12.75" x14ac:dyDescent="0.2">
      <c r="C938" s="18"/>
      <c r="E938" s="18"/>
      <c r="F938" s="18"/>
      <c r="G938" s="18"/>
    </row>
    <row r="939" spans="3:7" ht="12.75" x14ac:dyDescent="0.2">
      <c r="C939" s="18"/>
      <c r="E939" s="18"/>
      <c r="F939" s="18"/>
      <c r="G939" s="18"/>
    </row>
    <row r="940" spans="3:7" ht="12.75" x14ac:dyDescent="0.2">
      <c r="C940" s="18"/>
      <c r="E940" s="18"/>
      <c r="F940" s="18"/>
      <c r="G940" s="18"/>
    </row>
    <row r="941" spans="3:7" ht="12.75" x14ac:dyDescent="0.2">
      <c r="C941" s="18"/>
      <c r="E941" s="18"/>
      <c r="F941" s="18"/>
      <c r="G941" s="18"/>
    </row>
    <row r="942" spans="3:7" ht="12.75" x14ac:dyDescent="0.2">
      <c r="C942" s="18"/>
      <c r="E942" s="18"/>
      <c r="F942" s="18"/>
      <c r="G942" s="18"/>
    </row>
    <row r="943" spans="3:7" ht="12.75" x14ac:dyDescent="0.2">
      <c r="C943" s="18"/>
      <c r="E943" s="18"/>
      <c r="F943" s="18"/>
      <c r="G943" s="18"/>
    </row>
    <row r="944" spans="3:7" ht="12.75" x14ac:dyDescent="0.2">
      <c r="C944" s="18"/>
      <c r="E944" s="18"/>
      <c r="F944" s="18"/>
      <c r="G944" s="18"/>
    </row>
    <row r="945" spans="3:7" ht="12.75" x14ac:dyDescent="0.2">
      <c r="C945" s="18"/>
      <c r="E945" s="18"/>
      <c r="F945" s="18"/>
      <c r="G945" s="18"/>
    </row>
    <row r="946" spans="3:7" ht="12.75" x14ac:dyDescent="0.2">
      <c r="C946" s="18"/>
      <c r="E946" s="18"/>
      <c r="F946" s="18"/>
      <c r="G946" s="18"/>
    </row>
    <row r="947" spans="3:7" ht="12.75" x14ac:dyDescent="0.2">
      <c r="C947" s="18"/>
      <c r="E947" s="18"/>
      <c r="F947" s="18"/>
      <c r="G947" s="18"/>
    </row>
    <row r="948" spans="3:7" ht="12.75" x14ac:dyDescent="0.2">
      <c r="C948" s="18"/>
      <c r="E948" s="18"/>
      <c r="F948" s="18"/>
      <c r="G948" s="18"/>
    </row>
    <row r="949" spans="3:7" ht="12.75" x14ac:dyDescent="0.2">
      <c r="C949" s="18"/>
      <c r="E949" s="18"/>
      <c r="F949" s="18"/>
      <c r="G949" s="18"/>
    </row>
    <row r="950" spans="3:7" ht="12.75" x14ac:dyDescent="0.2">
      <c r="C950" s="18"/>
      <c r="E950" s="18"/>
      <c r="F950" s="18"/>
      <c r="G950" s="18"/>
    </row>
    <row r="951" spans="3:7" ht="12.75" x14ac:dyDescent="0.2">
      <c r="C951" s="18"/>
      <c r="E951" s="18"/>
      <c r="F951" s="18"/>
      <c r="G951" s="18"/>
    </row>
    <row r="952" spans="3:7" ht="12.75" x14ac:dyDescent="0.2">
      <c r="C952" s="18"/>
      <c r="E952" s="18"/>
      <c r="F952" s="18"/>
      <c r="G952" s="18"/>
    </row>
    <row r="953" spans="3:7" ht="12.75" x14ac:dyDescent="0.2">
      <c r="C953" s="18"/>
      <c r="E953" s="18"/>
      <c r="F953" s="18"/>
      <c r="G953" s="18"/>
    </row>
    <row r="954" spans="3:7" ht="12.75" x14ac:dyDescent="0.2">
      <c r="C954" s="18"/>
      <c r="E954" s="18"/>
      <c r="F954" s="18"/>
      <c r="G954" s="18"/>
    </row>
    <row r="955" spans="3:7" ht="12.75" x14ac:dyDescent="0.2">
      <c r="C955" s="18"/>
      <c r="E955" s="18"/>
      <c r="F955" s="18"/>
      <c r="G955" s="18"/>
    </row>
    <row r="956" spans="3:7" ht="12.75" x14ac:dyDescent="0.2">
      <c r="C956" s="18"/>
      <c r="E956" s="18"/>
      <c r="F956" s="18"/>
      <c r="G956" s="18"/>
    </row>
    <row r="957" spans="3:7" ht="12.75" x14ac:dyDescent="0.2">
      <c r="C957" s="18"/>
      <c r="E957" s="18"/>
      <c r="F957" s="18"/>
      <c r="G957" s="18"/>
    </row>
  </sheetData>
  <mergeCells count="1">
    <mergeCell ref="D1:E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957"/>
  <sheetViews>
    <sheetView workbookViewId="0">
      <pane ySplit="2" topLeftCell="A3" activePane="bottomLeft" state="frozen"/>
      <selection pane="bottomLeft" activeCell="B3" sqref="B3:B48"/>
    </sheetView>
  </sheetViews>
  <sheetFormatPr defaultColWidth="12.5703125" defaultRowHeight="15.75" customHeight="1" x14ac:dyDescent="0.2"/>
  <cols>
    <col min="1" max="1" width="22.28515625" bestFit="1" customWidth="1"/>
    <col min="2" max="2" width="13.140625" style="255" bestFit="1" customWidth="1"/>
    <col min="3" max="3" width="13.85546875" customWidth="1"/>
    <col min="4" max="5" width="9.42578125" customWidth="1"/>
    <col min="6" max="6" width="16.28515625" customWidth="1"/>
    <col min="7" max="7" width="12.5703125" customWidth="1"/>
    <col min="8" max="8" width="9.42578125" customWidth="1"/>
    <col min="9" max="9" width="11.42578125" customWidth="1"/>
    <col min="10" max="11" width="9.42578125" customWidth="1"/>
    <col min="12" max="13" width="10.42578125" customWidth="1"/>
    <col min="14" max="15" width="9.42578125" customWidth="1"/>
    <col min="16" max="16" width="10.5703125" customWidth="1"/>
    <col min="17" max="22" width="9.42578125" customWidth="1"/>
  </cols>
  <sheetData>
    <row r="1" spans="1:22" ht="21" customHeight="1" x14ac:dyDescent="0.4">
      <c r="A1" s="209" t="s">
        <v>109</v>
      </c>
      <c r="B1" s="248"/>
      <c r="C1" s="203"/>
      <c r="D1" s="237" t="s">
        <v>110</v>
      </c>
      <c r="E1" s="238"/>
      <c r="F1" s="203"/>
      <c r="G1" s="224">
        <v>30</v>
      </c>
      <c r="H1" s="209"/>
      <c r="I1" s="239"/>
      <c r="J1" s="209"/>
      <c r="K1" s="209"/>
      <c r="L1" s="197"/>
      <c r="M1" s="197"/>
      <c r="N1" s="197"/>
      <c r="O1" s="197"/>
      <c r="P1" s="197"/>
      <c r="Q1" s="197"/>
      <c r="R1" s="197"/>
      <c r="S1" s="197"/>
      <c r="T1" s="197"/>
      <c r="U1" s="197"/>
      <c r="V1" s="197"/>
    </row>
    <row r="2" spans="1:22" ht="21" customHeight="1" x14ac:dyDescent="0.2">
      <c r="A2" s="226" t="s">
        <v>10</v>
      </c>
      <c r="B2" s="249" t="s">
        <v>59</v>
      </c>
      <c r="C2" s="226" t="s">
        <v>60</v>
      </c>
      <c r="D2" s="226" t="s">
        <v>61</v>
      </c>
      <c r="E2" s="226" t="s">
        <v>62</v>
      </c>
      <c r="F2" s="226" t="s">
        <v>63</v>
      </c>
      <c r="G2" s="226" t="s">
        <v>64</v>
      </c>
      <c r="H2" s="226" t="s">
        <v>56</v>
      </c>
      <c r="I2" s="226" t="s">
        <v>106</v>
      </c>
      <c r="J2" s="226" t="s">
        <v>66</v>
      </c>
      <c r="K2" s="226" t="s">
        <v>67</v>
      </c>
      <c r="L2" s="197"/>
      <c r="M2" s="197"/>
      <c r="N2" s="197"/>
      <c r="O2" s="197"/>
      <c r="P2" s="197"/>
      <c r="Q2" s="197"/>
      <c r="R2" s="197"/>
      <c r="S2" s="197"/>
      <c r="T2" s="197"/>
      <c r="U2" s="197"/>
      <c r="V2" s="197"/>
    </row>
    <row r="3" spans="1:22" ht="21" customHeight="1" x14ac:dyDescent="0.2">
      <c r="A3" s="192">
        <v>45754</v>
      </c>
      <c r="B3" s="250" t="str">
        <f>IF(A3="","",TEXT(A3,"ddd"))</f>
        <v>Mon</v>
      </c>
      <c r="C3" s="196" t="str">
        <f t="shared" ref="C3:C22" si="0">IF(A3="","",TEXT(A3,"MMMM"))</f>
        <v>April</v>
      </c>
      <c r="D3" s="195">
        <v>30</v>
      </c>
      <c r="E3" s="196" t="s">
        <v>71</v>
      </c>
      <c r="F3" s="196"/>
      <c r="G3" s="196" t="s">
        <v>73</v>
      </c>
      <c r="H3" s="196">
        <v>12</v>
      </c>
      <c r="I3" s="197"/>
      <c r="J3" s="196" t="s">
        <v>74</v>
      </c>
      <c r="K3" s="196" t="s">
        <v>13</v>
      </c>
      <c r="L3" s="197"/>
      <c r="M3" s="197"/>
      <c r="N3" s="197"/>
      <c r="O3" s="197"/>
      <c r="P3" s="197"/>
      <c r="Q3" s="197"/>
      <c r="R3" s="197"/>
      <c r="S3" s="197"/>
      <c r="T3" s="197"/>
      <c r="U3" s="197"/>
      <c r="V3" s="197"/>
    </row>
    <row r="4" spans="1:22" ht="21" customHeight="1" x14ac:dyDescent="0.2">
      <c r="A4" s="192">
        <v>45768</v>
      </c>
      <c r="B4" s="250" t="str">
        <f t="shared" ref="B4:B48" si="1">IF(A4="","",TEXT(A4,"ddd"))</f>
        <v>Mon</v>
      </c>
      <c r="C4" s="196" t="str">
        <f t="shared" si="0"/>
        <v>April</v>
      </c>
      <c r="D4" s="195">
        <v>30</v>
      </c>
      <c r="E4" s="196" t="s">
        <v>71</v>
      </c>
      <c r="F4" s="196"/>
      <c r="G4" s="196" t="s">
        <v>73</v>
      </c>
      <c r="H4" s="196">
        <v>14</v>
      </c>
      <c r="I4" s="196">
        <f t="shared" ref="I4:I44" si="2">IF(A4="","",A4-A3)</f>
        <v>14</v>
      </c>
      <c r="J4" s="196" t="s">
        <v>74</v>
      </c>
      <c r="K4" s="196" t="s">
        <v>13</v>
      </c>
      <c r="L4" s="197"/>
      <c r="M4" s="197"/>
      <c r="N4" s="197"/>
      <c r="O4" s="197"/>
      <c r="P4" s="197"/>
      <c r="Q4" s="197"/>
      <c r="R4" s="197"/>
      <c r="S4" s="197"/>
      <c r="T4" s="197"/>
      <c r="U4" s="197"/>
      <c r="V4" s="197"/>
    </row>
    <row r="5" spans="1:22" ht="21" customHeight="1" x14ac:dyDescent="0.2">
      <c r="A5" s="192">
        <v>45782</v>
      </c>
      <c r="B5" s="250" t="str">
        <f t="shared" si="1"/>
        <v>Mon</v>
      </c>
      <c r="C5" s="196" t="str">
        <f t="shared" si="0"/>
        <v>May</v>
      </c>
      <c r="D5" s="195">
        <v>30</v>
      </c>
      <c r="E5" s="196" t="s">
        <v>76</v>
      </c>
      <c r="F5" s="196"/>
      <c r="G5" s="196" t="s">
        <v>73</v>
      </c>
      <c r="H5" s="196">
        <v>16</v>
      </c>
      <c r="I5" s="196">
        <f t="shared" si="2"/>
        <v>14</v>
      </c>
      <c r="J5" s="196" t="s">
        <v>74</v>
      </c>
      <c r="K5" s="196" t="s">
        <v>13</v>
      </c>
      <c r="L5" s="197"/>
      <c r="M5" s="197"/>
      <c r="N5" s="197"/>
      <c r="O5" s="197"/>
      <c r="P5" s="197"/>
      <c r="Q5" s="197"/>
      <c r="R5" s="197"/>
      <c r="S5" s="197"/>
      <c r="T5" s="197"/>
      <c r="U5" s="197"/>
      <c r="V5" s="197"/>
    </row>
    <row r="6" spans="1:22" ht="21" customHeight="1" x14ac:dyDescent="0.2">
      <c r="A6" s="192">
        <v>45792</v>
      </c>
      <c r="B6" s="250" t="str">
        <f t="shared" si="1"/>
        <v>Thu</v>
      </c>
      <c r="C6" s="196" t="str">
        <f t="shared" si="0"/>
        <v>May</v>
      </c>
      <c r="D6" s="195">
        <v>30</v>
      </c>
      <c r="E6" s="196" t="s">
        <v>76</v>
      </c>
      <c r="F6" s="196"/>
      <c r="G6" s="196" t="s">
        <v>73</v>
      </c>
      <c r="H6" s="196">
        <v>19</v>
      </c>
      <c r="I6" s="196">
        <f t="shared" si="2"/>
        <v>10</v>
      </c>
      <c r="J6" s="196" t="s">
        <v>74</v>
      </c>
      <c r="K6" s="196" t="s">
        <v>13</v>
      </c>
      <c r="L6" s="197"/>
      <c r="M6" s="197"/>
      <c r="N6" s="197"/>
      <c r="O6" s="197"/>
      <c r="P6" s="197"/>
      <c r="Q6" s="197"/>
      <c r="R6" s="197"/>
      <c r="S6" s="197"/>
      <c r="T6" s="197"/>
      <c r="U6" s="197"/>
      <c r="V6" s="197"/>
    </row>
    <row r="7" spans="1:22" ht="21" customHeight="1" x14ac:dyDescent="0.2">
      <c r="A7" s="192">
        <v>45802</v>
      </c>
      <c r="B7" s="250" t="str">
        <f t="shared" si="1"/>
        <v>Sun</v>
      </c>
      <c r="C7" s="196" t="str">
        <f t="shared" si="0"/>
        <v>May</v>
      </c>
      <c r="D7" s="199">
        <v>30</v>
      </c>
      <c r="E7" s="196" t="s">
        <v>76</v>
      </c>
      <c r="F7" s="196"/>
      <c r="G7" s="196" t="s">
        <v>73</v>
      </c>
      <c r="H7" s="201">
        <v>15</v>
      </c>
      <c r="I7" s="196">
        <f t="shared" si="2"/>
        <v>10</v>
      </c>
      <c r="J7" s="196" t="s">
        <v>74</v>
      </c>
      <c r="K7" s="196" t="s">
        <v>13</v>
      </c>
      <c r="L7" s="197"/>
      <c r="M7" s="197"/>
      <c r="N7" s="197"/>
      <c r="O7" s="197"/>
      <c r="P7" s="197"/>
      <c r="Q7" s="197"/>
      <c r="R7" s="197"/>
      <c r="S7" s="197"/>
      <c r="T7" s="197"/>
      <c r="U7" s="197"/>
      <c r="V7" s="197"/>
    </row>
    <row r="8" spans="1:22" ht="21" customHeight="1" x14ac:dyDescent="0.2">
      <c r="A8" s="192">
        <v>45810</v>
      </c>
      <c r="B8" s="250" t="str">
        <f t="shared" si="1"/>
        <v>Mon</v>
      </c>
      <c r="C8" s="196" t="str">
        <f t="shared" si="0"/>
        <v>June</v>
      </c>
      <c r="D8" s="199">
        <v>30</v>
      </c>
      <c r="E8" s="196" t="s">
        <v>68</v>
      </c>
      <c r="F8" s="196" t="s">
        <v>77</v>
      </c>
      <c r="G8" s="196" t="s">
        <v>73</v>
      </c>
      <c r="H8" s="201">
        <v>19</v>
      </c>
      <c r="I8" s="196">
        <f t="shared" si="2"/>
        <v>8</v>
      </c>
      <c r="J8" s="196" t="s">
        <v>79</v>
      </c>
      <c r="K8" s="196" t="s">
        <v>13</v>
      </c>
      <c r="L8" s="197"/>
      <c r="M8" s="197"/>
      <c r="N8" s="197"/>
      <c r="O8" s="197"/>
      <c r="P8" s="197"/>
      <c r="Q8" s="197"/>
      <c r="R8" s="197"/>
      <c r="S8" s="197"/>
      <c r="T8" s="197"/>
      <c r="U8" s="197"/>
      <c r="V8" s="197"/>
    </row>
    <row r="9" spans="1:22" ht="21" customHeight="1" x14ac:dyDescent="0.2">
      <c r="A9" s="192">
        <v>45824</v>
      </c>
      <c r="B9" s="250" t="str">
        <f t="shared" si="1"/>
        <v>Mon</v>
      </c>
      <c r="C9" s="196" t="str">
        <f t="shared" si="0"/>
        <v>June</v>
      </c>
      <c r="D9" s="199">
        <v>30</v>
      </c>
      <c r="E9" s="196" t="s">
        <v>68</v>
      </c>
      <c r="F9" s="196"/>
      <c r="G9" s="196" t="s">
        <v>73</v>
      </c>
      <c r="H9" s="201">
        <v>17</v>
      </c>
      <c r="I9" s="196">
        <f t="shared" si="2"/>
        <v>14</v>
      </c>
      <c r="J9" s="196" t="s">
        <v>79</v>
      </c>
      <c r="K9" s="196" t="s">
        <v>13</v>
      </c>
      <c r="L9" s="197"/>
      <c r="M9" s="197"/>
      <c r="N9" s="197"/>
      <c r="O9" s="197"/>
      <c r="P9" s="197"/>
      <c r="Q9" s="197"/>
      <c r="R9" s="197"/>
      <c r="S9" s="197"/>
      <c r="T9" s="197"/>
      <c r="U9" s="197"/>
      <c r="V9" s="197"/>
    </row>
    <row r="10" spans="1:22" ht="21" customHeight="1" x14ac:dyDescent="0.2">
      <c r="A10" s="192">
        <v>45837</v>
      </c>
      <c r="B10" s="250" t="str">
        <f t="shared" si="1"/>
        <v>Sun</v>
      </c>
      <c r="C10" s="194" t="str">
        <f t="shared" si="0"/>
        <v>June</v>
      </c>
      <c r="D10" s="199">
        <v>30</v>
      </c>
      <c r="E10" s="196" t="s">
        <v>76</v>
      </c>
      <c r="F10" s="196" t="s">
        <v>77</v>
      </c>
      <c r="G10" s="196" t="s">
        <v>73</v>
      </c>
      <c r="H10" s="201">
        <v>23</v>
      </c>
      <c r="I10" s="196">
        <f t="shared" si="2"/>
        <v>13</v>
      </c>
      <c r="J10" s="196" t="s">
        <v>81</v>
      </c>
      <c r="K10" s="196" t="s">
        <v>13</v>
      </c>
      <c r="L10" s="197"/>
      <c r="M10" s="197"/>
      <c r="N10" s="197"/>
      <c r="O10" s="197"/>
      <c r="P10" s="197"/>
      <c r="Q10" s="197"/>
      <c r="R10" s="197"/>
      <c r="S10" s="197"/>
      <c r="T10" s="197"/>
      <c r="U10" s="197"/>
      <c r="V10" s="197"/>
    </row>
    <row r="11" spans="1:22" ht="21" customHeight="1" x14ac:dyDescent="0.2">
      <c r="A11" s="192">
        <v>45852</v>
      </c>
      <c r="B11" s="250" t="str">
        <f t="shared" si="1"/>
        <v>Mon</v>
      </c>
      <c r="C11" s="196" t="str">
        <f t="shared" si="0"/>
        <v>July</v>
      </c>
      <c r="D11" s="199">
        <v>30</v>
      </c>
      <c r="E11" s="196" t="s">
        <v>76</v>
      </c>
      <c r="F11" s="196"/>
      <c r="G11" s="196" t="s">
        <v>73</v>
      </c>
      <c r="H11" s="201">
        <v>21</v>
      </c>
      <c r="I11" s="196">
        <f t="shared" si="2"/>
        <v>15</v>
      </c>
      <c r="J11" s="196" t="s">
        <v>81</v>
      </c>
      <c r="K11" s="196" t="s">
        <v>13</v>
      </c>
      <c r="L11" s="197"/>
      <c r="M11" s="197"/>
      <c r="N11" s="197"/>
      <c r="O11" s="197"/>
      <c r="P11" s="197"/>
      <c r="Q11" s="197"/>
      <c r="R11" s="197"/>
      <c r="S11" s="197"/>
      <c r="T11" s="197"/>
      <c r="U11" s="197"/>
      <c r="V11" s="197"/>
    </row>
    <row r="12" spans="1:22" ht="21" customHeight="1" x14ac:dyDescent="0.2">
      <c r="A12" s="192">
        <v>45866</v>
      </c>
      <c r="B12" s="250" t="str">
        <f t="shared" si="1"/>
        <v>Mon</v>
      </c>
      <c r="C12" s="196" t="str">
        <f t="shared" si="0"/>
        <v>July</v>
      </c>
      <c r="D12" s="199">
        <v>30</v>
      </c>
      <c r="E12" s="196" t="s">
        <v>76</v>
      </c>
      <c r="F12" s="196"/>
      <c r="G12" s="196" t="s">
        <v>73</v>
      </c>
      <c r="H12" s="201">
        <v>18</v>
      </c>
      <c r="I12" s="196">
        <f t="shared" si="2"/>
        <v>14</v>
      </c>
      <c r="J12" s="196" t="s">
        <v>81</v>
      </c>
      <c r="K12" s="196" t="s">
        <v>13</v>
      </c>
      <c r="L12" s="197"/>
      <c r="M12" s="197"/>
      <c r="N12" s="197"/>
      <c r="O12" s="197"/>
      <c r="P12" s="197"/>
      <c r="Q12" s="197"/>
      <c r="R12" s="197"/>
      <c r="S12" s="197"/>
      <c r="T12" s="197"/>
      <c r="U12" s="197"/>
      <c r="V12" s="197"/>
    </row>
    <row r="13" spans="1:22" ht="21" customHeight="1" x14ac:dyDescent="0.2">
      <c r="A13" s="192">
        <v>45879</v>
      </c>
      <c r="B13" s="250" t="str">
        <f t="shared" si="1"/>
        <v>Sun</v>
      </c>
      <c r="C13" s="196" t="str">
        <f t="shared" si="0"/>
        <v>August</v>
      </c>
      <c r="D13" s="199">
        <v>30</v>
      </c>
      <c r="E13" s="196" t="s">
        <v>76</v>
      </c>
      <c r="F13" s="196"/>
      <c r="G13" s="196" t="s">
        <v>73</v>
      </c>
      <c r="H13" s="201">
        <v>23</v>
      </c>
      <c r="I13" s="196">
        <f t="shared" si="2"/>
        <v>13</v>
      </c>
      <c r="J13" s="196" t="s">
        <v>81</v>
      </c>
      <c r="K13" s="196" t="s">
        <v>13</v>
      </c>
      <c r="L13" s="197"/>
      <c r="M13" s="197"/>
      <c r="N13" s="197"/>
      <c r="O13" s="197"/>
      <c r="P13" s="197"/>
      <c r="Q13" s="197"/>
      <c r="R13" s="197"/>
      <c r="S13" s="197"/>
      <c r="T13" s="197"/>
      <c r="U13" s="197"/>
      <c r="V13" s="197"/>
    </row>
    <row r="14" spans="1:22" ht="21" customHeight="1" x14ac:dyDescent="0.2">
      <c r="A14" s="192">
        <v>45894</v>
      </c>
      <c r="B14" s="250" t="str">
        <f t="shared" si="1"/>
        <v>Mon</v>
      </c>
      <c r="C14" s="196" t="str">
        <f t="shared" si="0"/>
        <v>August</v>
      </c>
      <c r="D14" s="199">
        <v>30</v>
      </c>
      <c r="E14" s="196" t="s">
        <v>76</v>
      </c>
      <c r="F14" s="196"/>
      <c r="G14" s="196" t="s">
        <v>73</v>
      </c>
      <c r="H14" s="201">
        <v>20</v>
      </c>
      <c r="I14" s="196">
        <f t="shared" si="2"/>
        <v>15</v>
      </c>
      <c r="J14" s="196" t="s">
        <v>81</v>
      </c>
      <c r="K14" s="196" t="s">
        <v>13</v>
      </c>
      <c r="L14" s="197"/>
      <c r="M14" s="197"/>
      <c r="N14" s="197"/>
      <c r="O14" s="197"/>
      <c r="P14" s="197"/>
      <c r="Q14" s="197"/>
      <c r="R14" s="197"/>
      <c r="S14" s="197"/>
      <c r="T14" s="197"/>
      <c r="U14" s="197"/>
      <c r="V14" s="197"/>
    </row>
    <row r="15" spans="1:22" ht="21" customHeight="1" x14ac:dyDescent="0.2">
      <c r="A15" s="192">
        <v>45910</v>
      </c>
      <c r="B15" s="250" t="str">
        <f t="shared" si="1"/>
        <v>Wed</v>
      </c>
      <c r="C15" s="196" t="str">
        <f t="shared" si="0"/>
        <v>September</v>
      </c>
      <c r="D15" s="199">
        <v>30</v>
      </c>
      <c r="E15" s="196" t="s">
        <v>76</v>
      </c>
      <c r="F15" s="196"/>
      <c r="G15" s="196" t="s">
        <v>73</v>
      </c>
      <c r="H15" s="201">
        <v>19</v>
      </c>
      <c r="I15" s="196">
        <f t="shared" si="2"/>
        <v>16</v>
      </c>
      <c r="J15" s="196" t="s">
        <v>81</v>
      </c>
      <c r="K15" s="196" t="s">
        <v>13</v>
      </c>
      <c r="L15" s="197"/>
      <c r="M15" s="197"/>
      <c r="N15" s="197"/>
      <c r="O15" s="197"/>
      <c r="P15" s="197"/>
      <c r="Q15" s="197"/>
      <c r="R15" s="197"/>
      <c r="S15" s="197"/>
      <c r="T15" s="197"/>
      <c r="U15" s="197"/>
      <c r="V15" s="197"/>
    </row>
    <row r="16" spans="1:22" ht="21" customHeight="1" x14ac:dyDescent="0.2">
      <c r="A16" s="192">
        <v>45925</v>
      </c>
      <c r="B16" s="250" t="str">
        <f t="shared" si="1"/>
        <v>Thu</v>
      </c>
      <c r="C16" s="196" t="str">
        <f t="shared" si="0"/>
        <v>September</v>
      </c>
      <c r="D16" s="199">
        <v>30</v>
      </c>
      <c r="E16" s="196" t="s">
        <v>76</v>
      </c>
      <c r="F16" s="196"/>
      <c r="G16" s="196" t="s">
        <v>73</v>
      </c>
      <c r="H16" s="201">
        <v>18</v>
      </c>
      <c r="I16" s="196">
        <f t="shared" si="2"/>
        <v>15</v>
      </c>
      <c r="J16" s="196" t="s">
        <v>81</v>
      </c>
      <c r="K16" s="196" t="s">
        <v>13</v>
      </c>
      <c r="L16" s="197"/>
      <c r="M16" s="197"/>
      <c r="N16" s="197"/>
      <c r="O16" s="197"/>
      <c r="P16" s="197"/>
      <c r="Q16" s="197"/>
      <c r="R16" s="197"/>
      <c r="S16" s="197"/>
      <c r="T16" s="197"/>
      <c r="U16" s="197"/>
      <c r="V16" s="197"/>
    </row>
    <row r="17" spans="1:22" ht="21" customHeight="1" x14ac:dyDescent="0.2">
      <c r="A17" s="192">
        <v>45939</v>
      </c>
      <c r="B17" s="250" t="str">
        <f t="shared" si="1"/>
        <v>Thu</v>
      </c>
      <c r="C17" s="196" t="str">
        <f t="shared" si="0"/>
        <v>October</v>
      </c>
      <c r="D17" s="199">
        <v>30</v>
      </c>
      <c r="E17" s="196" t="s">
        <v>76</v>
      </c>
      <c r="F17" s="196"/>
      <c r="G17" s="196" t="s">
        <v>73</v>
      </c>
      <c r="H17" s="201">
        <v>17</v>
      </c>
      <c r="I17" s="196">
        <f t="shared" si="2"/>
        <v>14</v>
      </c>
      <c r="J17" s="196" t="s">
        <v>81</v>
      </c>
      <c r="K17" s="196" t="s">
        <v>13</v>
      </c>
      <c r="L17" s="197"/>
      <c r="M17" s="197"/>
      <c r="N17" s="197"/>
      <c r="O17" s="197"/>
      <c r="P17" s="197"/>
      <c r="Q17" s="197"/>
      <c r="R17" s="197"/>
      <c r="S17" s="197"/>
      <c r="T17" s="197"/>
      <c r="U17" s="197"/>
      <c r="V17" s="197"/>
    </row>
    <row r="18" spans="1:22" ht="21" customHeight="1" x14ac:dyDescent="0.2">
      <c r="A18" s="192"/>
      <c r="B18" s="250" t="str">
        <f t="shared" si="1"/>
        <v/>
      </c>
      <c r="C18" s="196" t="str">
        <f t="shared" si="0"/>
        <v/>
      </c>
      <c r="D18" s="199"/>
      <c r="E18" s="196"/>
      <c r="F18" s="196"/>
      <c r="G18" s="196"/>
      <c r="H18" s="197"/>
      <c r="I18" s="196" t="str">
        <f t="shared" si="2"/>
        <v/>
      </c>
      <c r="J18" s="196"/>
      <c r="K18" s="196"/>
      <c r="L18" s="197"/>
      <c r="M18" s="197"/>
      <c r="N18" s="197"/>
      <c r="O18" s="197"/>
      <c r="P18" s="197"/>
      <c r="Q18" s="197"/>
      <c r="R18" s="197"/>
      <c r="S18" s="197"/>
      <c r="T18" s="197"/>
      <c r="U18" s="197"/>
      <c r="V18" s="197"/>
    </row>
    <row r="19" spans="1:22" ht="21" customHeight="1" x14ac:dyDescent="0.2">
      <c r="A19" s="192"/>
      <c r="B19" s="250" t="str">
        <f t="shared" si="1"/>
        <v/>
      </c>
      <c r="C19" s="196" t="str">
        <f t="shared" si="0"/>
        <v/>
      </c>
      <c r="D19" s="199"/>
      <c r="E19" s="196"/>
      <c r="F19" s="196"/>
      <c r="G19" s="196"/>
      <c r="H19" s="197"/>
      <c r="I19" s="196" t="str">
        <f t="shared" si="2"/>
        <v/>
      </c>
      <c r="J19" s="196"/>
      <c r="K19" s="196"/>
      <c r="L19" s="197"/>
      <c r="M19" s="197"/>
      <c r="N19" s="197"/>
      <c r="O19" s="197"/>
      <c r="P19" s="197"/>
      <c r="Q19" s="197"/>
      <c r="R19" s="197"/>
      <c r="S19" s="197"/>
      <c r="T19" s="197"/>
      <c r="U19" s="197"/>
      <c r="V19" s="197"/>
    </row>
    <row r="20" spans="1:22" ht="21" customHeight="1" x14ac:dyDescent="0.2">
      <c r="A20" s="192"/>
      <c r="B20" s="250" t="str">
        <f t="shared" si="1"/>
        <v/>
      </c>
      <c r="C20" s="196" t="str">
        <f t="shared" si="0"/>
        <v/>
      </c>
      <c r="D20" s="199"/>
      <c r="E20" s="196"/>
      <c r="F20" s="196"/>
      <c r="G20" s="196"/>
      <c r="H20" s="197"/>
      <c r="I20" s="196" t="str">
        <f t="shared" si="2"/>
        <v/>
      </c>
      <c r="J20" s="196"/>
      <c r="K20" s="196"/>
      <c r="L20" s="197"/>
      <c r="M20" s="197"/>
      <c r="N20" s="197"/>
      <c r="O20" s="197"/>
      <c r="P20" s="197"/>
      <c r="Q20" s="197"/>
      <c r="R20" s="197"/>
      <c r="S20" s="197"/>
      <c r="T20" s="197"/>
      <c r="U20" s="197"/>
      <c r="V20" s="197"/>
    </row>
    <row r="21" spans="1:22" ht="21" customHeight="1" x14ac:dyDescent="0.2">
      <c r="A21" s="192"/>
      <c r="B21" s="250" t="str">
        <f t="shared" si="1"/>
        <v/>
      </c>
      <c r="C21" s="196" t="str">
        <f t="shared" si="0"/>
        <v/>
      </c>
      <c r="D21" s="199"/>
      <c r="E21" s="196"/>
      <c r="F21" s="196"/>
      <c r="G21" s="196"/>
      <c r="H21" s="197"/>
      <c r="I21" s="196" t="str">
        <f t="shared" si="2"/>
        <v/>
      </c>
      <c r="J21" s="196"/>
      <c r="K21" s="196"/>
      <c r="L21" s="197"/>
      <c r="M21" s="197"/>
      <c r="N21" s="197"/>
      <c r="O21" s="197"/>
      <c r="P21" s="197"/>
      <c r="Q21" s="197"/>
      <c r="R21" s="197"/>
      <c r="S21" s="197"/>
      <c r="T21" s="197"/>
      <c r="U21" s="197"/>
      <c r="V21" s="197"/>
    </row>
    <row r="22" spans="1:22" ht="21" customHeight="1" x14ac:dyDescent="0.2">
      <c r="A22" s="192"/>
      <c r="B22" s="250" t="str">
        <f t="shared" si="1"/>
        <v/>
      </c>
      <c r="C22" s="196" t="str">
        <f t="shared" si="0"/>
        <v/>
      </c>
      <c r="D22" s="199"/>
      <c r="E22" s="196"/>
      <c r="F22" s="196"/>
      <c r="G22" s="196"/>
      <c r="H22" s="197"/>
      <c r="I22" s="196" t="str">
        <f t="shared" si="2"/>
        <v/>
      </c>
      <c r="J22" s="196"/>
      <c r="K22" s="196"/>
      <c r="L22" s="197"/>
      <c r="M22" s="197"/>
      <c r="N22" s="197"/>
      <c r="O22" s="197"/>
      <c r="P22" s="197"/>
      <c r="Q22" s="197"/>
      <c r="R22" s="197"/>
      <c r="S22" s="197"/>
      <c r="T22" s="197"/>
      <c r="U22" s="197"/>
      <c r="V22" s="197"/>
    </row>
    <row r="23" spans="1:22" ht="21" customHeight="1" x14ac:dyDescent="0.2">
      <c r="A23" s="196"/>
      <c r="B23" s="250" t="str">
        <f t="shared" si="1"/>
        <v/>
      </c>
      <c r="C23" s="196"/>
      <c r="D23" s="196"/>
      <c r="E23" s="196"/>
      <c r="F23" s="196"/>
      <c r="G23" s="197"/>
      <c r="H23" s="197"/>
      <c r="I23" s="196" t="str">
        <f t="shared" si="2"/>
        <v/>
      </c>
      <c r="J23" s="197"/>
      <c r="K23" s="197"/>
      <c r="L23" s="197"/>
      <c r="M23" s="197"/>
      <c r="N23" s="197"/>
      <c r="O23" s="197"/>
      <c r="P23" s="197"/>
      <c r="Q23" s="197"/>
      <c r="R23" s="197"/>
      <c r="S23" s="197"/>
      <c r="T23" s="197"/>
      <c r="U23" s="197"/>
      <c r="V23" s="197"/>
    </row>
    <row r="24" spans="1:22" ht="21" customHeight="1" x14ac:dyDescent="0.25">
      <c r="A24" s="196"/>
      <c r="B24" s="250" t="str">
        <f t="shared" si="1"/>
        <v/>
      </c>
      <c r="C24" s="196"/>
      <c r="D24" s="196"/>
      <c r="E24" s="196"/>
      <c r="F24" s="196"/>
      <c r="G24" s="197"/>
      <c r="H24" s="197"/>
      <c r="I24" s="196" t="str">
        <f t="shared" si="2"/>
        <v/>
      </c>
      <c r="J24" s="197"/>
      <c r="K24" s="197"/>
      <c r="L24" s="197"/>
      <c r="M24" s="202" t="s">
        <v>74</v>
      </c>
      <c r="N24" s="202" t="s">
        <v>70</v>
      </c>
      <c r="O24" s="202" t="s">
        <v>79</v>
      </c>
      <c r="P24" s="202" t="s">
        <v>81</v>
      </c>
      <c r="Q24" s="197"/>
      <c r="R24" s="197"/>
      <c r="S24" s="197"/>
      <c r="T24" s="197"/>
      <c r="U24" s="197"/>
      <c r="V24" s="197"/>
    </row>
    <row r="25" spans="1:22" ht="21" customHeight="1" x14ac:dyDescent="0.2">
      <c r="A25" s="196"/>
      <c r="B25" s="250" t="str">
        <f t="shared" si="1"/>
        <v/>
      </c>
      <c r="C25" s="196"/>
      <c r="D25" s="196"/>
      <c r="E25" s="196"/>
      <c r="F25" s="196"/>
      <c r="G25" s="197"/>
      <c r="H25" s="197"/>
      <c r="I25" s="196" t="str">
        <f t="shared" si="2"/>
        <v/>
      </c>
      <c r="J25" s="197"/>
      <c r="K25" s="197"/>
      <c r="L25" s="197"/>
      <c r="M25" s="203">
        <f t="shared" ref="M25:P25" si="3">COUNTIF($J$3:$J$50,M24)</f>
        <v>5</v>
      </c>
      <c r="N25" s="203">
        <f t="shared" si="3"/>
        <v>0</v>
      </c>
      <c r="O25" s="203">
        <f t="shared" si="3"/>
        <v>2</v>
      </c>
      <c r="P25" s="203">
        <f t="shared" si="3"/>
        <v>8</v>
      </c>
      <c r="Q25" s="197"/>
      <c r="R25" s="197"/>
      <c r="S25" s="197"/>
      <c r="T25" s="197"/>
      <c r="U25" s="197"/>
      <c r="V25" s="197"/>
    </row>
    <row r="26" spans="1:22" ht="21" customHeight="1" x14ac:dyDescent="0.2">
      <c r="A26" s="196"/>
      <c r="B26" s="250" t="str">
        <f t="shared" si="1"/>
        <v/>
      </c>
      <c r="C26" s="196"/>
      <c r="D26" s="196"/>
      <c r="E26" s="196"/>
      <c r="F26" s="196"/>
      <c r="G26" s="197"/>
      <c r="H26" s="197"/>
      <c r="I26" s="196" t="str">
        <f t="shared" si="2"/>
        <v/>
      </c>
      <c r="J26" s="197"/>
      <c r="K26" s="197"/>
      <c r="L26" s="197"/>
      <c r="M26" s="201"/>
      <c r="N26" s="201"/>
      <c r="O26" s="201"/>
      <c r="P26" s="201"/>
      <c r="Q26" s="197"/>
      <c r="R26" s="197"/>
      <c r="S26" s="197"/>
      <c r="T26" s="197"/>
      <c r="U26" s="197"/>
      <c r="V26" s="197"/>
    </row>
    <row r="27" spans="1:22" ht="21" customHeight="1" x14ac:dyDescent="0.25">
      <c r="A27" s="196"/>
      <c r="B27" s="250" t="str">
        <f t="shared" si="1"/>
        <v/>
      </c>
      <c r="C27" s="196"/>
      <c r="D27" s="196"/>
      <c r="E27" s="196"/>
      <c r="F27" s="196"/>
      <c r="G27" s="197"/>
      <c r="H27" s="197"/>
      <c r="I27" s="196" t="str">
        <f t="shared" si="2"/>
        <v/>
      </c>
      <c r="J27" s="197"/>
      <c r="K27" s="197"/>
      <c r="L27" s="197"/>
      <c r="M27" s="202" t="s">
        <v>13</v>
      </c>
      <c r="N27" s="202" t="s">
        <v>80</v>
      </c>
      <c r="O27" s="201"/>
      <c r="P27" s="204"/>
      <c r="Q27" s="197"/>
      <c r="R27" s="197"/>
      <c r="S27" s="197"/>
      <c r="T27" s="197"/>
      <c r="U27" s="197"/>
      <c r="V27" s="197"/>
    </row>
    <row r="28" spans="1:22" ht="21" customHeight="1" x14ac:dyDescent="0.2">
      <c r="A28" s="196"/>
      <c r="B28" s="250" t="str">
        <f t="shared" si="1"/>
        <v/>
      </c>
      <c r="C28" s="196"/>
      <c r="D28" s="196"/>
      <c r="E28" s="196"/>
      <c r="F28" s="196"/>
      <c r="G28" s="197"/>
      <c r="H28" s="197"/>
      <c r="I28" s="196" t="str">
        <f t="shared" si="2"/>
        <v/>
      </c>
      <c r="J28" s="197"/>
      <c r="K28" s="197"/>
      <c r="L28" s="197"/>
      <c r="M28" s="203">
        <f t="shared" ref="M28:N28" si="4">COUNTIF($K$3:$K$66,M27)</f>
        <v>15</v>
      </c>
      <c r="N28" s="203">
        <f t="shared" si="4"/>
        <v>0</v>
      </c>
      <c r="O28" s="201"/>
      <c r="P28" s="204"/>
      <c r="Q28" s="197"/>
      <c r="R28" s="197"/>
      <c r="S28" s="197"/>
      <c r="T28" s="197"/>
      <c r="U28" s="197"/>
      <c r="V28" s="197"/>
    </row>
    <row r="29" spans="1:22" ht="21" customHeight="1" x14ac:dyDescent="0.2">
      <c r="A29" s="196"/>
      <c r="B29" s="250" t="str">
        <f t="shared" si="1"/>
        <v/>
      </c>
      <c r="C29" s="196"/>
      <c r="D29" s="196"/>
      <c r="E29" s="196"/>
      <c r="F29" s="196"/>
      <c r="G29" s="197"/>
      <c r="H29" s="197"/>
      <c r="I29" s="196" t="str">
        <f t="shared" si="2"/>
        <v/>
      </c>
      <c r="J29" s="197"/>
      <c r="K29" s="197"/>
      <c r="L29" s="197"/>
      <c r="M29" s="197"/>
      <c r="N29" s="197"/>
      <c r="O29" s="197"/>
      <c r="P29" s="197"/>
      <c r="Q29" s="197"/>
      <c r="R29" s="197"/>
      <c r="S29" s="197"/>
      <c r="T29" s="197"/>
      <c r="U29" s="197"/>
      <c r="V29" s="197"/>
    </row>
    <row r="30" spans="1:22" ht="21" customHeight="1" x14ac:dyDescent="0.2">
      <c r="A30" s="196"/>
      <c r="B30" s="250" t="str">
        <f t="shared" si="1"/>
        <v/>
      </c>
      <c r="C30" s="196"/>
      <c r="D30" s="196"/>
      <c r="E30" s="196"/>
      <c r="F30" s="196"/>
      <c r="G30" s="197"/>
      <c r="H30" s="197"/>
      <c r="I30" s="196" t="str">
        <f t="shared" si="2"/>
        <v/>
      </c>
      <c r="J30" s="197"/>
      <c r="K30" s="197"/>
      <c r="L30" s="197"/>
      <c r="M30" s="197"/>
      <c r="N30" s="197"/>
      <c r="O30" s="197"/>
      <c r="P30" s="197"/>
      <c r="Q30" s="197"/>
      <c r="R30" s="197"/>
      <c r="S30" s="197"/>
      <c r="T30" s="197"/>
      <c r="U30" s="197"/>
      <c r="V30" s="197"/>
    </row>
    <row r="31" spans="1:22" ht="21" customHeight="1" x14ac:dyDescent="0.2">
      <c r="A31" s="196"/>
      <c r="B31" s="250" t="str">
        <f t="shared" si="1"/>
        <v/>
      </c>
      <c r="C31" s="196"/>
      <c r="D31" s="196"/>
      <c r="E31" s="196"/>
      <c r="F31" s="196"/>
      <c r="G31" s="197"/>
      <c r="H31" s="197"/>
      <c r="I31" s="196" t="str">
        <f t="shared" si="2"/>
        <v/>
      </c>
      <c r="J31" s="197"/>
      <c r="K31" s="197"/>
      <c r="L31" s="197"/>
      <c r="M31" s="197"/>
      <c r="N31" s="197"/>
      <c r="O31" s="197"/>
      <c r="P31" s="197"/>
      <c r="Q31" s="197"/>
      <c r="R31" s="197"/>
      <c r="S31" s="197"/>
      <c r="T31" s="197"/>
      <c r="U31" s="197"/>
      <c r="V31" s="197"/>
    </row>
    <row r="32" spans="1:22" ht="21" customHeight="1" x14ac:dyDescent="0.2">
      <c r="A32" s="196"/>
      <c r="B32" s="250" t="str">
        <f t="shared" si="1"/>
        <v/>
      </c>
      <c r="C32" s="196"/>
      <c r="D32" s="196"/>
      <c r="E32" s="196"/>
      <c r="F32" s="196"/>
      <c r="G32" s="197"/>
      <c r="H32" s="197"/>
      <c r="I32" s="196" t="str">
        <f t="shared" si="2"/>
        <v/>
      </c>
      <c r="J32" s="197"/>
      <c r="K32" s="197"/>
      <c r="L32" s="197"/>
      <c r="M32" s="197"/>
      <c r="N32" s="197"/>
      <c r="O32" s="197"/>
      <c r="P32" s="197"/>
      <c r="Q32" s="197"/>
      <c r="R32" s="197"/>
      <c r="S32" s="197"/>
      <c r="T32" s="197"/>
      <c r="U32" s="197"/>
      <c r="V32" s="197"/>
    </row>
    <row r="33" spans="1:22" ht="21" customHeight="1" x14ac:dyDescent="0.2">
      <c r="A33" s="196"/>
      <c r="B33" s="250" t="str">
        <f t="shared" si="1"/>
        <v/>
      </c>
      <c r="C33" s="196"/>
      <c r="D33" s="196"/>
      <c r="E33" s="196"/>
      <c r="F33" s="196"/>
      <c r="G33" s="197"/>
      <c r="H33" s="197"/>
      <c r="I33" s="196" t="str">
        <f t="shared" si="2"/>
        <v/>
      </c>
      <c r="J33" s="197"/>
      <c r="K33" s="197"/>
      <c r="L33" s="197"/>
      <c r="M33" s="197"/>
      <c r="N33" s="197"/>
      <c r="O33" s="197"/>
      <c r="P33" s="197"/>
      <c r="Q33" s="197"/>
      <c r="R33" s="197"/>
      <c r="S33" s="197"/>
      <c r="T33" s="197"/>
      <c r="U33" s="197"/>
      <c r="V33" s="197"/>
    </row>
    <row r="34" spans="1:22" ht="21" customHeight="1" x14ac:dyDescent="0.2">
      <c r="A34" s="196"/>
      <c r="B34" s="250" t="str">
        <f t="shared" si="1"/>
        <v/>
      </c>
      <c r="C34" s="196"/>
      <c r="D34" s="196"/>
      <c r="E34" s="196"/>
      <c r="F34" s="196"/>
      <c r="G34" s="197"/>
      <c r="H34" s="197"/>
      <c r="I34" s="196" t="str">
        <f t="shared" si="2"/>
        <v/>
      </c>
      <c r="J34" s="197"/>
      <c r="K34" s="197"/>
      <c r="L34" s="197"/>
      <c r="M34" s="197"/>
      <c r="N34" s="197"/>
      <c r="O34" s="197"/>
      <c r="P34" s="197"/>
      <c r="Q34" s="197"/>
      <c r="R34" s="197"/>
      <c r="S34" s="197"/>
      <c r="T34" s="197"/>
      <c r="U34" s="197"/>
      <c r="V34" s="197"/>
    </row>
    <row r="35" spans="1:22" ht="21" customHeight="1" x14ac:dyDescent="0.2">
      <c r="A35" s="196"/>
      <c r="B35" s="250" t="str">
        <f t="shared" si="1"/>
        <v/>
      </c>
      <c r="C35" s="196"/>
      <c r="D35" s="196"/>
      <c r="E35" s="196"/>
      <c r="F35" s="196"/>
      <c r="G35" s="197"/>
      <c r="H35" s="197"/>
      <c r="I35" s="196" t="str">
        <f t="shared" si="2"/>
        <v/>
      </c>
      <c r="J35" s="197"/>
      <c r="K35" s="197"/>
      <c r="L35" s="197"/>
      <c r="M35" s="197"/>
      <c r="N35" s="197"/>
      <c r="O35" s="197"/>
      <c r="P35" s="197"/>
      <c r="Q35" s="197"/>
      <c r="R35" s="197"/>
      <c r="S35" s="197"/>
      <c r="T35" s="197"/>
      <c r="U35" s="197"/>
      <c r="V35" s="197"/>
    </row>
    <row r="36" spans="1:22" ht="21" customHeight="1" x14ac:dyDescent="0.2">
      <c r="A36" s="196"/>
      <c r="B36" s="250" t="str">
        <f t="shared" si="1"/>
        <v/>
      </c>
      <c r="C36" s="196"/>
      <c r="D36" s="196"/>
      <c r="E36" s="196"/>
      <c r="F36" s="196"/>
      <c r="G36" s="197"/>
      <c r="H36" s="197"/>
      <c r="I36" s="196" t="str">
        <f t="shared" si="2"/>
        <v/>
      </c>
      <c r="J36" s="197"/>
      <c r="K36" s="197"/>
      <c r="L36" s="197"/>
      <c r="M36" s="197"/>
      <c r="N36" s="197"/>
      <c r="O36" s="197"/>
      <c r="P36" s="197"/>
      <c r="Q36" s="197"/>
      <c r="R36" s="197"/>
      <c r="S36" s="197"/>
      <c r="T36" s="197"/>
      <c r="U36" s="197"/>
      <c r="V36" s="197"/>
    </row>
    <row r="37" spans="1:22" ht="21" customHeight="1" x14ac:dyDescent="0.2">
      <c r="A37" s="196"/>
      <c r="B37" s="250" t="str">
        <f t="shared" si="1"/>
        <v/>
      </c>
      <c r="C37" s="196"/>
      <c r="D37" s="196"/>
      <c r="E37" s="196"/>
      <c r="F37" s="196"/>
      <c r="G37" s="197"/>
      <c r="H37" s="197"/>
      <c r="I37" s="196" t="str">
        <f t="shared" si="2"/>
        <v/>
      </c>
      <c r="J37" s="197"/>
      <c r="K37" s="197"/>
      <c r="L37" s="197"/>
      <c r="M37" s="197"/>
      <c r="N37" s="197"/>
      <c r="O37" s="197"/>
      <c r="P37" s="197"/>
      <c r="Q37" s="197"/>
      <c r="R37" s="197"/>
      <c r="S37" s="197"/>
      <c r="T37" s="197"/>
      <c r="U37" s="197"/>
      <c r="V37" s="197"/>
    </row>
    <row r="38" spans="1:22" ht="21" customHeight="1" x14ac:dyDescent="0.2">
      <c r="A38" s="196"/>
      <c r="B38" s="250" t="str">
        <f t="shared" si="1"/>
        <v/>
      </c>
      <c r="C38" s="196"/>
      <c r="D38" s="196"/>
      <c r="E38" s="196"/>
      <c r="F38" s="196"/>
      <c r="G38" s="197"/>
      <c r="H38" s="197"/>
      <c r="I38" s="196" t="str">
        <f t="shared" si="2"/>
        <v/>
      </c>
      <c r="J38" s="197"/>
      <c r="K38" s="197"/>
      <c r="L38" s="197"/>
      <c r="M38" s="197"/>
      <c r="N38" s="197"/>
      <c r="O38" s="197"/>
      <c r="P38" s="197"/>
      <c r="Q38" s="197"/>
      <c r="R38" s="197"/>
      <c r="S38" s="197"/>
      <c r="T38" s="197"/>
      <c r="U38" s="197"/>
      <c r="V38" s="197"/>
    </row>
    <row r="39" spans="1:22" ht="21" customHeight="1" x14ac:dyDescent="0.2">
      <c r="A39" s="196"/>
      <c r="B39" s="250" t="str">
        <f t="shared" si="1"/>
        <v/>
      </c>
      <c r="C39" s="196"/>
      <c r="D39" s="196"/>
      <c r="E39" s="196"/>
      <c r="F39" s="196"/>
      <c r="G39" s="197"/>
      <c r="H39" s="197"/>
      <c r="I39" s="196" t="str">
        <f t="shared" si="2"/>
        <v/>
      </c>
      <c r="J39" s="197"/>
      <c r="K39" s="197"/>
      <c r="L39" s="197"/>
      <c r="M39" s="197"/>
      <c r="N39" s="197"/>
      <c r="O39" s="197"/>
      <c r="P39" s="197"/>
      <c r="Q39" s="197"/>
      <c r="R39" s="197"/>
      <c r="S39" s="197"/>
      <c r="T39" s="197"/>
      <c r="U39" s="197"/>
      <c r="V39" s="197"/>
    </row>
    <row r="40" spans="1:22" ht="21" customHeight="1" x14ac:dyDescent="0.2">
      <c r="A40" s="196"/>
      <c r="B40" s="250" t="str">
        <f t="shared" si="1"/>
        <v/>
      </c>
      <c r="C40" s="196"/>
      <c r="D40" s="196"/>
      <c r="E40" s="196"/>
      <c r="F40" s="196"/>
      <c r="G40" s="197"/>
      <c r="H40" s="197"/>
      <c r="I40" s="196" t="str">
        <f t="shared" si="2"/>
        <v/>
      </c>
      <c r="J40" s="197"/>
      <c r="K40" s="197"/>
      <c r="L40" s="197"/>
      <c r="M40" s="197"/>
      <c r="N40" s="197"/>
      <c r="O40" s="197"/>
      <c r="P40" s="197"/>
      <c r="Q40" s="197"/>
      <c r="R40" s="197"/>
      <c r="S40" s="197"/>
      <c r="T40" s="197"/>
      <c r="U40" s="197"/>
      <c r="V40" s="197"/>
    </row>
    <row r="41" spans="1:22" ht="21" customHeight="1" x14ac:dyDescent="0.2">
      <c r="A41" s="196"/>
      <c r="B41" s="250" t="str">
        <f t="shared" si="1"/>
        <v/>
      </c>
      <c r="C41" s="196"/>
      <c r="D41" s="196"/>
      <c r="E41" s="196"/>
      <c r="F41" s="196"/>
      <c r="G41" s="197"/>
      <c r="H41" s="197"/>
      <c r="I41" s="196" t="str">
        <f t="shared" si="2"/>
        <v/>
      </c>
      <c r="J41" s="197"/>
      <c r="K41" s="197"/>
      <c r="L41" s="197"/>
      <c r="M41" s="197"/>
      <c r="N41" s="197"/>
      <c r="O41" s="197"/>
      <c r="P41" s="197"/>
      <c r="Q41" s="197"/>
      <c r="R41" s="197"/>
      <c r="S41" s="197"/>
      <c r="T41" s="197"/>
      <c r="U41" s="197"/>
      <c r="V41" s="197"/>
    </row>
    <row r="42" spans="1:22" ht="21" customHeight="1" x14ac:dyDescent="0.2">
      <c r="A42" s="196"/>
      <c r="B42" s="250" t="str">
        <f t="shared" si="1"/>
        <v/>
      </c>
      <c r="C42" s="196"/>
      <c r="D42" s="196"/>
      <c r="E42" s="196"/>
      <c r="F42" s="196"/>
      <c r="G42" s="197"/>
      <c r="H42" s="197"/>
      <c r="I42" s="196" t="str">
        <f t="shared" si="2"/>
        <v/>
      </c>
      <c r="J42" s="197"/>
      <c r="K42" s="197"/>
      <c r="L42" s="197"/>
      <c r="M42" s="197"/>
      <c r="N42" s="197"/>
      <c r="O42" s="197"/>
      <c r="P42" s="197"/>
      <c r="Q42" s="197"/>
      <c r="R42" s="197"/>
      <c r="S42" s="197"/>
      <c r="T42" s="197"/>
      <c r="U42" s="197"/>
      <c r="V42" s="197"/>
    </row>
    <row r="43" spans="1:22" ht="21" customHeight="1" x14ac:dyDescent="0.2">
      <c r="A43" s="196"/>
      <c r="B43" s="250" t="str">
        <f t="shared" si="1"/>
        <v/>
      </c>
      <c r="C43" s="196"/>
      <c r="D43" s="196"/>
      <c r="E43" s="196"/>
      <c r="F43" s="196"/>
      <c r="G43" s="197"/>
      <c r="H43" s="197"/>
      <c r="I43" s="196" t="str">
        <f t="shared" si="2"/>
        <v/>
      </c>
      <c r="J43" s="197"/>
      <c r="K43" s="197"/>
      <c r="L43" s="197"/>
      <c r="M43" s="197"/>
      <c r="N43" s="197"/>
      <c r="O43" s="197"/>
      <c r="P43" s="197"/>
      <c r="Q43" s="197"/>
      <c r="R43" s="197"/>
      <c r="S43" s="197"/>
      <c r="T43" s="197"/>
      <c r="U43" s="197"/>
      <c r="V43" s="197"/>
    </row>
    <row r="44" spans="1:22" ht="21" customHeight="1" x14ac:dyDescent="0.2">
      <c r="A44" s="196"/>
      <c r="B44" s="250" t="str">
        <f t="shared" si="1"/>
        <v/>
      </c>
      <c r="C44" s="196"/>
      <c r="D44" s="196"/>
      <c r="E44" s="196"/>
      <c r="F44" s="196"/>
      <c r="G44" s="197"/>
      <c r="H44" s="197"/>
      <c r="I44" s="196" t="str">
        <f t="shared" si="2"/>
        <v/>
      </c>
      <c r="J44" s="197"/>
      <c r="K44" s="197"/>
      <c r="L44" s="197"/>
      <c r="M44" s="197"/>
      <c r="N44" s="197"/>
      <c r="O44" s="197"/>
      <c r="P44" s="197"/>
      <c r="Q44" s="197"/>
      <c r="R44" s="197"/>
      <c r="S44" s="197"/>
      <c r="T44" s="197"/>
      <c r="U44" s="197"/>
      <c r="V44" s="197"/>
    </row>
    <row r="45" spans="1:22" ht="21" customHeight="1" x14ac:dyDescent="0.2">
      <c r="A45" s="196"/>
      <c r="B45" s="250" t="str">
        <f t="shared" si="1"/>
        <v/>
      </c>
      <c r="C45" s="196"/>
      <c r="D45" s="196"/>
      <c r="E45" s="196"/>
      <c r="F45" s="196"/>
      <c r="G45" s="197"/>
      <c r="H45" s="197"/>
      <c r="I45" s="197"/>
      <c r="J45" s="197"/>
      <c r="K45" s="197"/>
      <c r="L45" s="197"/>
      <c r="M45" s="197"/>
      <c r="N45" s="197"/>
      <c r="O45" s="197"/>
      <c r="P45" s="197"/>
      <c r="Q45" s="197"/>
      <c r="R45" s="197"/>
      <c r="S45" s="197"/>
      <c r="T45" s="197"/>
      <c r="U45" s="197"/>
      <c r="V45" s="197"/>
    </row>
    <row r="46" spans="1:22" ht="21" customHeight="1" x14ac:dyDescent="0.2">
      <c r="A46" s="196"/>
      <c r="B46" s="250" t="str">
        <f t="shared" si="1"/>
        <v/>
      </c>
      <c r="C46" s="196"/>
      <c r="D46" s="196"/>
      <c r="E46" s="196"/>
      <c r="F46" s="196"/>
      <c r="G46" s="197"/>
      <c r="H46" s="197"/>
      <c r="I46" s="197"/>
      <c r="J46" s="197"/>
      <c r="K46" s="197"/>
      <c r="L46" s="197"/>
      <c r="M46" s="197"/>
      <c r="N46" s="197"/>
      <c r="O46" s="197"/>
      <c r="P46" s="197"/>
      <c r="Q46" s="197"/>
      <c r="R46" s="197"/>
      <c r="S46" s="197"/>
      <c r="T46" s="197"/>
      <c r="U46" s="197"/>
      <c r="V46" s="197"/>
    </row>
    <row r="47" spans="1:22" ht="21" customHeight="1" x14ac:dyDescent="0.2">
      <c r="A47" s="196"/>
      <c r="B47" s="250" t="str">
        <f t="shared" si="1"/>
        <v/>
      </c>
      <c r="C47" s="196"/>
      <c r="D47" s="196"/>
      <c r="E47" s="196"/>
      <c r="F47" s="196"/>
      <c r="G47" s="197"/>
      <c r="H47" s="197"/>
      <c r="I47" s="197"/>
      <c r="J47" s="197"/>
      <c r="K47" s="197"/>
      <c r="L47" s="197"/>
      <c r="M47" s="197"/>
      <c r="N47" s="197"/>
      <c r="O47" s="197"/>
      <c r="P47" s="197"/>
      <c r="Q47" s="197"/>
      <c r="R47" s="197"/>
      <c r="S47" s="197"/>
      <c r="T47" s="197"/>
      <c r="U47" s="197"/>
      <c r="V47" s="197"/>
    </row>
    <row r="48" spans="1:22" ht="21" customHeight="1" x14ac:dyDescent="0.2">
      <c r="A48" s="196"/>
      <c r="B48" s="250" t="str">
        <f t="shared" si="1"/>
        <v/>
      </c>
      <c r="C48" s="196"/>
      <c r="D48" s="196"/>
      <c r="E48" s="196"/>
      <c r="F48" s="196"/>
      <c r="G48" s="197"/>
      <c r="H48" s="197"/>
      <c r="I48" s="197"/>
      <c r="J48" s="197"/>
      <c r="K48" s="197"/>
      <c r="L48" s="197"/>
      <c r="M48" s="197"/>
      <c r="N48" s="197"/>
      <c r="O48" s="197"/>
      <c r="P48" s="197"/>
      <c r="Q48" s="197"/>
      <c r="R48" s="197"/>
      <c r="S48" s="197"/>
      <c r="T48" s="197"/>
      <c r="U48" s="197"/>
      <c r="V48" s="197"/>
    </row>
    <row r="49" spans="1:22"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60</v>
      </c>
      <c r="N51" s="224">
        <f t="shared" si="6"/>
        <v>90</v>
      </c>
      <c r="O51" s="224">
        <f t="shared" si="6"/>
        <v>90</v>
      </c>
      <c r="P51" s="224">
        <f t="shared" si="6"/>
        <v>60</v>
      </c>
      <c r="Q51" s="224">
        <f t="shared" si="6"/>
        <v>60</v>
      </c>
      <c r="R51" s="224">
        <f t="shared" si="6"/>
        <v>60</v>
      </c>
      <c r="S51" s="224">
        <f t="shared" si="6"/>
        <v>30</v>
      </c>
      <c r="T51" s="224">
        <f t="shared" si="6"/>
        <v>0</v>
      </c>
      <c r="U51" s="224">
        <f t="shared" si="6"/>
        <v>0</v>
      </c>
      <c r="V51" s="229">
        <f t="shared" ref="V51:V54" si="7">SUM(L51:U51)</f>
        <v>450</v>
      </c>
    </row>
    <row r="52" spans="1:22" ht="21" customHeight="1" x14ac:dyDescent="0.25">
      <c r="A52" s="210">
        <f>COUNTA(A3:A48)</f>
        <v>15</v>
      </c>
      <c r="B52" s="248"/>
      <c r="C52" s="209"/>
      <c r="D52" s="230">
        <f>SUM(D3:D48)</f>
        <v>450</v>
      </c>
      <c r="E52" s="209"/>
      <c r="F52" s="209"/>
      <c r="G52" s="231"/>
      <c r="H52" s="217">
        <f>SUM(H3:H50)</f>
        <v>271</v>
      </c>
      <c r="I52" s="218">
        <f>H52/60</f>
        <v>4.5166666666666666</v>
      </c>
      <c r="J52" s="230">
        <f>D52/I52</f>
        <v>99.630996309963095</v>
      </c>
      <c r="K52" s="212" t="s">
        <v>100</v>
      </c>
      <c r="L52" s="232">
        <f t="shared" ref="L52:U52" si="8">L51*0.07</f>
        <v>0</v>
      </c>
      <c r="M52" s="232">
        <f t="shared" si="8"/>
        <v>4.2</v>
      </c>
      <c r="N52" s="232">
        <f t="shared" si="8"/>
        <v>6.3000000000000007</v>
      </c>
      <c r="O52" s="232">
        <f t="shared" si="8"/>
        <v>6.3000000000000007</v>
      </c>
      <c r="P52" s="232">
        <f t="shared" si="8"/>
        <v>4.2</v>
      </c>
      <c r="Q52" s="232">
        <f t="shared" si="8"/>
        <v>4.2</v>
      </c>
      <c r="R52" s="232">
        <f t="shared" si="8"/>
        <v>4.2</v>
      </c>
      <c r="S52" s="232">
        <f t="shared" si="8"/>
        <v>2.1</v>
      </c>
      <c r="T52" s="232">
        <f t="shared" si="8"/>
        <v>0</v>
      </c>
      <c r="U52" s="232">
        <f t="shared" si="8"/>
        <v>0</v>
      </c>
      <c r="V52" s="233">
        <f t="shared" si="7"/>
        <v>31.5</v>
      </c>
    </row>
    <row r="53" spans="1:22"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64.2</v>
      </c>
      <c r="N53" s="232">
        <f t="shared" si="10"/>
        <v>96.3</v>
      </c>
      <c r="O53" s="232">
        <f t="shared" si="10"/>
        <v>96.3</v>
      </c>
      <c r="P53" s="232">
        <f t="shared" si="10"/>
        <v>64.2</v>
      </c>
      <c r="Q53" s="232">
        <f t="shared" si="10"/>
        <v>64.2</v>
      </c>
      <c r="R53" s="232">
        <f t="shared" si="10"/>
        <v>64.2</v>
      </c>
      <c r="S53" s="232">
        <f t="shared" si="10"/>
        <v>32.1</v>
      </c>
      <c r="T53" s="232">
        <f t="shared" si="10"/>
        <v>0</v>
      </c>
      <c r="U53" s="232">
        <f t="shared" si="10"/>
        <v>0</v>
      </c>
      <c r="V53" s="233">
        <f t="shared" si="7"/>
        <v>481.5</v>
      </c>
    </row>
    <row r="54" spans="1:22"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2</v>
      </c>
      <c r="N54" s="203">
        <f t="shared" si="11"/>
        <v>3</v>
      </c>
      <c r="O54" s="203">
        <f t="shared" si="11"/>
        <v>3</v>
      </c>
      <c r="P54" s="203">
        <f t="shared" si="11"/>
        <v>2</v>
      </c>
      <c r="Q54" s="203">
        <f t="shared" si="11"/>
        <v>2</v>
      </c>
      <c r="R54" s="203">
        <f t="shared" si="11"/>
        <v>2</v>
      </c>
      <c r="S54" s="203">
        <f t="shared" si="11"/>
        <v>1</v>
      </c>
      <c r="T54" s="203">
        <f t="shared" si="11"/>
        <v>0</v>
      </c>
      <c r="U54" s="203">
        <f t="shared" si="11"/>
        <v>0</v>
      </c>
      <c r="V54" s="234">
        <f t="shared" si="7"/>
        <v>15</v>
      </c>
    </row>
    <row r="55" spans="1:22" ht="12.75" x14ac:dyDescent="0.2">
      <c r="A55" s="18"/>
      <c r="B55" s="34"/>
      <c r="C55" s="18"/>
      <c r="D55" s="18"/>
      <c r="E55" s="18"/>
      <c r="F55" s="18"/>
    </row>
    <row r="56" spans="1:22" ht="12.75" x14ac:dyDescent="0.2">
      <c r="A56" s="18"/>
      <c r="B56" s="34"/>
      <c r="C56" s="18"/>
      <c r="D56" s="18"/>
      <c r="E56" s="18"/>
      <c r="F56" s="18"/>
    </row>
    <row r="57" spans="1:22" ht="12.75" x14ac:dyDescent="0.2">
      <c r="A57" s="18"/>
      <c r="B57" s="34"/>
      <c r="C57" s="18"/>
      <c r="D57" s="18"/>
      <c r="E57" s="18"/>
      <c r="F57" s="18"/>
    </row>
    <row r="58" spans="1:22" ht="12.75" x14ac:dyDescent="0.2">
      <c r="A58" s="18"/>
      <c r="B58" s="34"/>
      <c r="C58" s="18"/>
      <c r="D58" s="18"/>
      <c r="E58" s="18"/>
      <c r="F58" s="18"/>
    </row>
    <row r="59" spans="1:22" ht="12.75" x14ac:dyDescent="0.2">
      <c r="A59" s="18"/>
      <c r="B59" s="34"/>
      <c r="C59" s="18"/>
      <c r="D59" s="18"/>
      <c r="E59" s="18"/>
      <c r="F59" s="18"/>
    </row>
    <row r="60" spans="1:22" ht="12.75" x14ac:dyDescent="0.2">
      <c r="A60" s="18"/>
      <c r="B60" s="34"/>
      <c r="C60" s="18"/>
      <c r="D60" s="18"/>
      <c r="E60" s="18"/>
      <c r="F60" s="18"/>
    </row>
    <row r="61" spans="1:22" ht="12.75" x14ac:dyDescent="0.2">
      <c r="A61" s="18"/>
      <c r="B61" s="34"/>
      <c r="C61" s="18"/>
      <c r="D61" s="18"/>
      <c r="E61" s="18"/>
      <c r="F61" s="18"/>
    </row>
    <row r="62" spans="1:22" ht="12.75" x14ac:dyDescent="0.2">
      <c r="A62" s="18"/>
      <c r="B62" s="34"/>
      <c r="C62" s="18"/>
      <c r="D62" s="18"/>
      <c r="E62" s="18"/>
      <c r="F62" s="18"/>
    </row>
    <row r="63" spans="1:22" ht="12.75" x14ac:dyDescent="0.2">
      <c r="A63" s="18"/>
      <c r="B63" s="34"/>
      <c r="C63" s="18"/>
      <c r="D63" s="18"/>
      <c r="E63" s="18"/>
      <c r="F63" s="18"/>
    </row>
    <row r="64" spans="1:22" ht="12.75" x14ac:dyDescent="0.2">
      <c r="A64" s="18"/>
      <c r="B64" s="34"/>
      <c r="C64" s="18"/>
      <c r="D64" s="18"/>
      <c r="E64" s="18"/>
      <c r="F64" s="18"/>
    </row>
    <row r="65" spans="1:6" ht="12.75" x14ac:dyDescent="0.2">
      <c r="A65" s="18"/>
      <c r="B65" s="34"/>
      <c r="C65" s="18"/>
      <c r="D65" s="18"/>
      <c r="E65" s="18"/>
      <c r="F65" s="18"/>
    </row>
    <row r="66" spans="1:6" ht="12.75" x14ac:dyDescent="0.2">
      <c r="A66" s="18"/>
      <c r="B66" s="34"/>
      <c r="C66" s="18"/>
      <c r="D66" s="18"/>
      <c r="E66" s="18"/>
      <c r="F66" s="18"/>
    </row>
    <row r="67" spans="1:6" ht="12.75" x14ac:dyDescent="0.2">
      <c r="A67" s="18"/>
      <c r="B67" s="34"/>
      <c r="C67" s="18"/>
      <c r="D67" s="18"/>
      <c r="E67" s="18"/>
      <c r="F67" s="18"/>
    </row>
    <row r="68" spans="1:6" ht="12.75" x14ac:dyDescent="0.2">
      <c r="A68" s="18"/>
      <c r="B68" s="34"/>
      <c r="C68" s="18"/>
      <c r="D68" s="18"/>
      <c r="E68" s="18"/>
      <c r="F68" s="18"/>
    </row>
    <row r="69" spans="1:6" ht="12.75" x14ac:dyDescent="0.2">
      <c r="A69" s="18"/>
      <c r="B69" s="34"/>
      <c r="C69" s="18"/>
      <c r="D69" s="18"/>
      <c r="E69" s="18"/>
      <c r="F69" s="18"/>
    </row>
    <row r="70" spans="1:6" ht="12.75" x14ac:dyDescent="0.2">
      <c r="A70" s="18"/>
      <c r="B70" s="34"/>
      <c r="C70" s="18"/>
      <c r="D70" s="18"/>
      <c r="E70" s="18"/>
      <c r="F70" s="18"/>
    </row>
    <row r="71" spans="1:6" ht="12.75" x14ac:dyDescent="0.2">
      <c r="A71" s="18"/>
      <c r="B71" s="34"/>
      <c r="C71" s="18"/>
      <c r="D71" s="18"/>
      <c r="E71" s="18"/>
      <c r="F71" s="18"/>
    </row>
    <row r="72" spans="1:6" ht="12.75" x14ac:dyDescent="0.2">
      <c r="A72" s="18"/>
      <c r="B72" s="34"/>
      <c r="C72" s="18"/>
      <c r="D72" s="18"/>
      <c r="E72" s="18"/>
      <c r="F72" s="18"/>
    </row>
    <row r="73" spans="1:6" ht="12.75" x14ac:dyDescent="0.2">
      <c r="A73" s="18"/>
      <c r="B73" s="34"/>
      <c r="C73" s="18"/>
      <c r="D73" s="18"/>
      <c r="E73" s="18"/>
      <c r="F73" s="18"/>
    </row>
    <row r="74" spans="1:6" ht="12.75" x14ac:dyDescent="0.2">
      <c r="A74" s="18"/>
      <c r="B74" s="34"/>
      <c r="C74" s="18"/>
      <c r="D74" s="18"/>
      <c r="E74" s="18"/>
      <c r="F74" s="18"/>
    </row>
    <row r="75" spans="1:6" ht="12.75" x14ac:dyDescent="0.2">
      <c r="A75" s="18"/>
      <c r="B75" s="34"/>
      <c r="C75" s="18"/>
      <c r="D75" s="18"/>
      <c r="E75" s="18"/>
      <c r="F75" s="18"/>
    </row>
    <row r="76" spans="1:6" ht="12.75" x14ac:dyDescent="0.2">
      <c r="A76" s="18"/>
      <c r="B76" s="34"/>
      <c r="C76" s="18"/>
      <c r="D76" s="18"/>
      <c r="E76" s="18"/>
      <c r="F76" s="18"/>
    </row>
    <row r="77" spans="1:6" ht="12.75" x14ac:dyDescent="0.2">
      <c r="A77" s="18"/>
      <c r="B77" s="34"/>
      <c r="C77" s="18"/>
      <c r="D77" s="18"/>
      <c r="E77" s="18"/>
      <c r="F77" s="18"/>
    </row>
    <row r="78" spans="1:6" ht="12.75" x14ac:dyDescent="0.2">
      <c r="A78" s="18"/>
      <c r="B78" s="34"/>
      <c r="C78" s="18"/>
      <c r="D78" s="18"/>
      <c r="E78" s="18"/>
      <c r="F78" s="18"/>
    </row>
    <row r="79" spans="1:6" ht="12.75" x14ac:dyDescent="0.2">
      <c r="A79" s="18"/>
      <c r="B79" s="34"/>
      <c r="C79" s="18"/>
      <c r="D79" s="18"/>
      <c r="E79" s="18"/>
      <c r="F79" s="18"/>
    </row>
    <row r="80" spans="1:6" ht="12.75" x14ac:dyDescent="0.2">
      <c r="A80" s="18"/>
      <c r="B80" s="34"/>
      <c r="C80" s="18"/>
      <c r="D80" s="18"/>
      <c r="E80" s="18"/>
      <c r="F80" s="18"/>
    </row>
    <row r="81" spans="1:6" ht="12.75" x14ac:dyDescent="0.2">
      <c r="A81" s="18"/>
      <c r="B81" s="34"/>
      <c r="C81" s="18"/>
      <c r="D81" s="18"/>
      <c r="E81" s="18"/>
      <c r="F81" s="18"/>
    </row>
    <row r="82" spans="1:6" ht="12.75" x14ac:dyDescent="0.2">
      <c r="A82" s="18"/>
      <c r="B82" s="34"/>
      <c r="C82" s="18"/>
      <c r="D82" s="18"/>
      <c r="E82" s="18"/>
      <c r="F82" s="18"/>
    </row>
    <row r="83" spans="1:6" ht="12.75" x14ac:dyDescent="0.2">
      <c r="A83" s="18"/>
      <c r="B83" s="34"/>
      <c r="C83" s="18"/>
      <c r="D83" s="18"/>
      <c r="E83" s="18"/>
      <c r="F83" s="18"/>
    </row>
    <row r="84" spans="1:6" ht="12.75" x14ac:dyDescent="0.2">
      <c r="A84" s="18"/>
      <c r="B84" s="34"/>
      <c r="C84" s="18"/>
      <c r="D84" s="18"/>
      <c r="E84" s="18"/>
      <c r="F84" s="18"/>
    </row>
    <row r="85" spans="1:6" ht="12.75" x14ac:dyDescent="0.2">
      <c r="A85" s="18"/>
      <c r="B85" s="34"/>
      <c r="C85" s="18"/>
      <c r="D85" s="18"/>
      <c r="E85" s="18"/>
      <c r="F85" s="18"/>
    </row>
    <row r="86" spans="1:6" ht="12.75" x14ac:dyDescent="0.2">
      <c r="A86" s="18"/>
      <c r="B86" s="34"/>
      <c r="C86" s="18"/>
      <c r="D86" s="18"/>
      <c r="E86" s="18"/>
      <c r="F86" s="18"/>
    </row>
    <row r="87" spans="1:6" ht="12.75" x14ac:dyDescent="0.2">
      <c r="A87" s="18"/>
      <c r="B87" s="34"/>
      <c r="C87" s="18"/>
      <c r="D87" s="18"/>
      <c r="E87" s="18"/>
      <c r="F87" s="18"/>
    </row>
    <row r="88" spans="1:6" ht="12.75" x14ac:dyDescent="0.2">
      <c r="A88" s="18"/>
      <c r="B88" s="34"/>
      <c r="C88" s="18"/>
      <c r="D88" s="18"/>
      <c r="E88" s="18"/>
      <c r="F88" s="18"/>
    </row>
    <row r="89" spans="1:6" ht="12.75" x14ac:dyDescent="0.2">
      <c r="A89" s="18"/>
      <c r="B89" s="34"/>
      <c r="C89" s="18"/>
      <c r="D89" s="18"/>
      <c r="E89" s="18"/>
      <c r="F89" s="18"/>
    </row>
    <row r="90" spans="1:6" ht="12.75" x14ac:dyDescent="0.2">
      <c r="A90" s="18"/>
      <c r="B90" s="34"/>
      <c r="C90" s="18"/>
      <c r="D90" s="18"/>
      <c r="E90" s="18"/>
      <c r="F90" s="18"/>
    </row>
    <row r="91" spans="1:6" ht="12.75" x14ac:dyDescent="0.2">
      <c r="A91" s="18"/>
      <c r="B91" s="34"/>
      <c r="C91" s="18"/>
      <c r="D91" s="18"/>
      <c r="E91" s="18"/>
      <c r="F91" s="18"/>
    </row>
    <row r="92" spans="1:6" ht="12.75" x14ac:dyDescent="0.2">
      <c r="A92" s="18"/>
      <c r="B92" s="34"/>
      <c r="C92" s="18"/>
      <c r="D92" s="18"/>
      <c r="E92" s="18"/>
      <c r="F92" s="18"/>
    </row>
    <row r="93" spans="1:6" ht="12.75" x14ac:dyDescent="0.2">
      <c r="A93" s="18"/>
      <c r="B93" s="34"/>
      <c r="C93" s="18"/>
      <c r="D93" s="18"/>
      <c r="E93" s="18"/>
      <c r="F93" s="18"/>
    </row>
    <row r="94" spans="1:6" ht="12.75" x14ac:dyDescent="0.2">
      <c r="A94" s="18"/>
      <c r="B94" s="34"/>
      <c r="C94" s="18"/>
      <c r="D94" s="18"/>
      <c r="E94" s="18"/>
      <c r="F94" s="18"/>
    </row>
    <row r="95" spans="1:6" ht="12.75" x14ac:dyDescent="0.2">
      <c r="A95" s="18"/>
      <c r="B95" s="34"/>
      <c r="C95" s="18"/>
      <c r="D95" s="18"/>
      <c r="E95" s="18"/>
      <c r="F95" s="18"/>
    </row>
    <row r="96" spans="1:6" ht="12.75" x14ac:dyDescent="0.2">
      <c r="A96" s="18"/>
      <c r="B96" s="34"/>
      <c r="C96" s="18"/>
      <c r="D96" s="18"/>
      <c r="E96" s="18"/>
      <c r="F96" s="18"/>
    </row>
    <row r="97" spans="1:6" ht="12.75" x14ac:dyDescent="0.2">
      <c r="A97" s="18"/>
      <c r="B97" s="34"/>
      <c r="C97" s="18"/>
      <c r="D97" s="18"/>
      <c r="E97" s="18"/>
      <c r="F97" s="18"/>
    </row>
    <row r="98" spans="1:6" ht="12.75" x14ac:dyDescent="0.2">
      <c r="A98" s="18"/>
      <c r="B98" s="34"/>
      <c r="C98" s="18"/>
      <c r="D98" s="18"/>
      <c r="E98" s="18"/>
      <c r="F98" s="18"/>
    </row>
    <row r="99" spans="1:6" ht="12.75" x14ac:dyDescent="0.2">
      <c r="A99" s="18"/>
      <c r="B99" s="34"/>
      <c r="C99" s="18"/>
      <c r="D99" s="18"/>
      <c r="E99" s="18"/>
      <c r="F99" s="18"/>
    </row>
    <row r="100" spans="1:6" ht="12.75" x14ac:dyDescent="0.2">
      <c r="A100" s="18"/>
      <c r="B100" s="34"/>
      <c r="C100" s="18"/>
      <c r="D100" s="18"/>
      <c r="E100" s="18"/>
      <c r="F100" s="18"/>
    </row>
    <row r="101" spans="1:6" ht="12.75" x14ac:dyDescent="0.2">
      <c r="A101" s="18"/>
      <c r="B101" s="34"/>
      <c r="C101" s="18"/>
      <c r="D101" s="18"/>
      <c r="E101" s="18"/>
      <c r="F101" s="18"/>
    </row>
    <row r="102" spans="1:6" ht="12.75" x14ac:dyDescent="0.2">
      <c r="A102" s="18"/>
      <c r="B102" s="34"/>
      <c r="C102" s="18"/>
      <c r="D102" s="18"/>
      <c r="E102" s="18"/>
      <c r="F102" s="18"/>
    </row>
    <row r="103" spans="1:6" ht="12.75" x14ac:dyDescent="0.2">
      <c r="A103" s="18"/>
      <c r="B103" s="34"/>
      <c r="C103" s="18"/>
      <c r="D103" s="18"/>
      <c r="E103" s="18"/>
      <c r="F103" s="18"/>
    </row>
    <row r="104" spans="1:6" ht="12.75" x14ac:dyDescent="0.2">
      <c r="A104" s="18"/>
      <c r="B104" s="34"/>
      <c r="C104" s="18"/>
      <c r="D104" s="18"/>
      <c r="E104" s="18"/>
      <c r="F104" s="18"/>
    </row>
    <row r="105" spans="1:6" ht="12.75" x14ac:dyDescent="0.2">
      <c r="A105" s="18"/>
      <c r="B105" s="34"/>
      <c r="C105" s="18"/>
      <c r="D105" s="18"/>
      <c r="E105" s="18"/>
      <c r="F105" s="18"/>
    </row>
    <row r="106" spans="1:6" ht="12.75" x14ac:dyDescent="0.2">
      <c r="A106" s="18"/>
      <c r="B106" s="34"/>
      <c r="C106" s="18"/>
      <c r="D106" s="18"/>
      <c r="E106" s="18"/>
      <c r="F106" s="18"/>
    </row>
    <row r="107" spans="1:6" ht="12.75" x14ac:dyDescent="0.2">
      <c r="A107" s="18"/>
      <c r="B107" s="34"/>
      <c r="C107" s="18"/>
      <c r="D107" s="18"/>
      <c r="E107" s="18"/>
      <c r="F107" s="18"/>
    </row>
    <row r="108" spans="1:6" ht="12.75" x14ac:dyDescent="0.2">
      <c r="A108" s="18"/>
      <c r="B108" s="34"/>
      <c r="C108" s="18"/>
      <c r="D108" s="18"/>
      <c r="E108" s="18"/>
      <c r="F108" s="18"/>
    </row>
    <row r="109" spans="1:6" ht="12.75" x14ac:dyDescent="0.2">
      <c r="A109" s="18"/>
      <c r="B109" s="34"/>
      <c r="C109" s="18"/>
      <c r="D109" s="18"/>
      <c r="E109" s="18"/>
      <c r="F109" s="18"/>
    </row>
    <row r="110" spans="1:6" ht="12.75" x14ac:dyDescent="0.2">
      <c r="A110" s="18"/>
      <c r="B110" s="34"/>
      <c r="C110" s="18"/>
      <c r="D110" s="18"/>
      <c r="E110" s="18"/>
      <c r="F110" s="18"/>
    </row>
    <row r="111" spans="1:6" ht="12.75" x14ac:dyDescent="0.2">
      <c r="A111" s="18"/>
      <c r="B111" s="34"/>
      <c r="C111" s="18"/>
      <c r="D111" s="18"/>
      <c r="E111" s="18"/>
      <c r="F111" s="18"/>
    </row>
    <row r="112" spans="1:6" ht="12.75" x14ac:dyDescent="0.2">
      <c r="A112" s="18"/>
      <c r="B112" s="34"/>
      <c r="C112" s="18"/>
      <c r="D112" s="18"/>
      <c r="E112" s="18"/>
      <c r="F112" s="18"/>
    </row>
    <row r="113" spans="1:6" ht="12.75" x14ac:dyDescent="0.2">
      <c r="A113" s="18"/>
      <c r="B113" s="34"/>
      <c r="C113" s="18"/>
      <c r="D113" s="18"/>
      <c r="E113" s="18"/>
      <c r="F113" s="18"/>
    </row>
    <row r="114" spans="1:6" ht="12.75" x14ac:dyDescent="0.2">
      <c r="A114" s="18"/>
      <c r="B114" s="34"/>
      <c r="C114" s="18"/>
      <c r="D114" s="18"/>
      <c r="E114" s="18"/>
      <c r="F114" s="18"/>
    </row>
    <row r="115" spans="1:6" ht="12.75" x14ac:dyDescent="0.2">
      <c r="A115" s="18"/>
      <c r="B115" s="34"/>
      <c r="C115" s="18"/>
      <c r="D115" s="18"/>
      <c r="E115" s="18"/>
      <c r="F115" s="18"/>
    </row>
    <row r="116" spans="1:6" ht="12.75" x14ac:dyDescent="0.2">
      <c r="A116" s="18"/>
      <c r="B116" s="34"/>
      <c r="C116" s="18"/>
      <c r="D116" s="18"/>
      <c r="E116" s="18"/>
      <c r="F116" s="18"/>
    </row>
    <row r="117" spans="1:6" ht="12.75" x14ac:dyDescent="0.2">
      <c r="A117" s="18"/>
      <c r="B117" s="34"/>
      <c r="C117" s="18"/>
      <c r="D117" s="18"/>
      <c r="E117" s="18"/>
      <c r="F117" s="18"/>
    </row>
    <row r="118" spans="1:6" ht="12.75" x14ac:dyDescent="0.2">
      <c r="A118" s="18"/>
      <c r="B118" s="34"/>
      <c r="C118" s="18"/>
      <c r="D118" s="18"/>
      <c r="E118" s="18"/>
      <c r="F118" s="18"/>
    </row>
    <row r="119" spans="1:6" ht="12.75" x14ac:dyDescent="0.2">
      <c r="A119" s="18"/>
      <c r="B119" s="34"/>
      <c r="C119" s="18"/>
      <c r="D119" s="18"/>
      <c r="E119" s="18"/>
      <c r="F119" s="18"/>
    </row>
    <row r="120" spans="1:6" ht="12.75" x14ac:dyDescent="0.2">
      <c r="A120" s="18"/>
      <c r="B120" s="34"/>
      <c r="C120" s="18"/>
      <c r="D120" s="18"/>
      <c r="E120" s="18"/>
      <c r="F120" s="18"/>
    </row>
    <row r="121" spans="1:6" ht="12.75" x14ac:dyDescent="0.2">
      <c r="A121" s="18"/>
      <c r="B121" s="34"/>
      <c r="C121" s="18"/>
      <c r="D121" s="18"/>
      <c r="E121" s="18"/>
      <c r="F121" s="18"/>
    </row>
    <row r="122" spans="1:6" ht="12.75" x14ac:dyDescent="0.2">
      <c r="A122" s="18"/>
      <c r="B122" s="34"/>
      <c r="C122" s="18"/>
      <c r="D122" s="18"/>
      <c r="E122" s="18"/>
      <c r="F122" s="18"/>
    </row>
    <row r="123" spans="1:6" ht="12.75" x14ac:dyDescent="0.2">
      <c r="A123" s="18"/>
      <c r="B123" s="34"/>
      <c r="C123" s="18"/>
      <c r="D123" s="18"/>
      <c r="E123" s="18"/>
      <c r="F123" s="18"/>
    </row>
    <row r="124" spans="1:6" ht="12.75" x14ac:dyDescent="0.2">
      <c r="A124" s="18"/>
      <c r="B124" s="34"/>
      <c r="C124" s="18"/>
      <c r="D124" s="18"/>
      <c r="E124" s="18"/>
      <c r="F124" s="18"/>
    </row>
    <row r="125" spans="1:6" ht="12.75" x14ac:dyDescent="0.2">
      <c r="A125" s="18"/>
      <c r="B125" s="34"/>
      <c r="C125" s="18"/>
      <c r="D125" s="18"/>
      <c r="E125" s="18"/>
      <c r="F125" s="18"/>
    </row>
    <row r="126" spans="1:6" ht="12.75" x14ac:dyDescent="0.2">
      <c r="A126" s="18"/>
      <c r="B126" s="34"/>
      <c r="C126" s="18"/>
      <c r="D126" s="18"/>
      <c r="E126" s="18"/>
      <c r="F126" s="18"/>
    </row>
    <row r="127" spans="1:6" ht="12.75" x14ac:dyDescent="0.2">
      <c r="A127" s="18"/>
      <c r="B127" s="34"/>
      <c r="C127" s="18"/>
      <c r="D127" s="18"/>
      <c r="E127" s="18"/>
      <c r="F127" s="18"/>
    </row>
    <row r="128" spans="1:6" ht="12.75" x14ac:dyDescent="0.2">
      <c r="A128" s="18"/>
      <c r="B128" s="34"/>
      <c r="C128" s="18"/>
      <c r="D128" s="18"/>
      <c r="E128" s="18"/>
      <c r="F128" s="18"/>
    </row>
    <row r="129" spans="1:6" ht="12.75" x14ac:dyDescent="0.2">
      <c r="A129" s="18"/>
      <c r="B129" s="34"/>
      <c r="C129" s="18"/>
      <c r="D129" s="18"/>
      <c r="E129" s="18"/>
      <c r="F129" s="18"/>
    </row>
    <row r="130" spans="1:6" ht="12.75" x14ac:dyDescent="0.2">
      <c r="A130" s="18"/>
      <c r="B130" s="34"/>
      <c r="C130" s="18"/>
      <c r="D130" s="18"/>
      <c r="E130" s="18"/>
      <c r="F130" s="18"/>
    </row>
    <row r="131" spans="1:6" ht="12.75" x14ac:dyDescent="0.2">
      <c r="A131" s="18"/>
      <c r="B131" s="34"/>
      <c r="C131" s="18"/>
      <c r="D131" s="18"/>
      <c r="E131" s="18"/>
      <c r="F131" s="18"/>
    </row>
    <row r="132" spans="1:6" ht="12.75" x14ac:dyDescent="0.2">
      <c r="A132" s="18"/>
      <c r="B132" s="34"/>
      <c r="C132" s="18"/>
      <c r="D132" s="18"/>
      <c r="E132" s="18"/>
      <c r="F132" s="18"/>
    </row>
    <row r="133" spans="1:6" ht="12.75" x14ac:dyDescent="0.2">
      <c r="A133" s="18"/>
      <c r="B133" s="34"/>
      <c r="C133" s="18"/>
      <c r="D133" s="18"/>
      <c r="E133" s="18"/>
      <c r="F133" s="18"/>
    </row>
    <row r="134" spans="1:6" ht="12.75" x14ac:dyDescent="0.2">
      <c r="A134" s="18"/>
      <c r="B134" s="34"/>
      <c r="C134" s="18"/>
      <c r="D134" s="18"/>
      <c r="E134" s="18"/>
      <c r="F134" s="18"/>
    </row>
    <row r="135" spans="1:6" ht="12.75" x14ac:dyDescent="0.2">
      <c r="A135" s="18"/>
      <c r="B135" s="34"/>
      <c r="C135" s="18"/>
      <c r="D135" s="18"/>
      <c r="E135" s="18"/>
      <c r="F135" s="18"/>
    </row>
    <row r="136" spans="1:6" ht="12.75" x14ac:dyDescent="0.2">
      <c r="A136" s="18"/>
      <c r="B136" s="34"/>
      <c r="C136" s="18"/>
      <c r="D136" s="18"/>
      <c r="E136" s="18"/>
      <c r="F136" s="18"/>
    </row>
    <row r="137" spans="1:6" ht="12.75" x14ac:dyDescent="0.2">
      <c r="A137" s="18"/>
      <c r="B137" s="34"/>
      <c r="C137" s="18"/>
      <c r="D137" s="18"/>
      <c r="E137" s="18"/>
      <c r="F137" s="18"/>
    </row>
    <row r="138" spans="1:6" ht="12.75" x14ac:dyDescent="0.2">
      <c r="A138" s="18"/>
      <c r="B138" s="34"/>
      <c r="C138" s="18"/>
      <c r="D138" s="18"/>
      <c r="E138" s="18"/>
      <c r="F138" s="18"/>
    </row>
    <row r="139" spans="1:6" ht="12.75" x14ac:dyDescent="0.2">
      <c r="A139" s="18"/>
      <c r="B139" s="34"/>
      <c r="C139" s="18"/>
      <c r="D139" s="18"/>
      <c r="E139" s="18"/>
      <c r="F139" s="18"/>
    </row>
    <row r="140" spans="1:6" ht="12.75" x14ac:dyDescent="0.2">
      <c r="A140" s="18"/>
      <c r="B140" s="34"/>
      <c r="C140" s="18"/>
      <c r="D140" s="18"/>
      <c r="E140" s="18"/>
      <c r="F140" s="18"/>
    </row>
    <row r="141" spans="1:6" ht="12.75" x14ac:dyDescent="0.2">
      <c r="A141" s="18"/>
      <c r="B141" s="34"/>
      <c r="C141" s="18"/>
      <c r="D141" s="18"/>
      <c r="E141" s="18"/>
      <c r="F141" s="18"/>
    </row>
    <row r="142" spans="1:6" ht="12.75" x14ac:dyDescent="0.2">
      <c r="A142" s="18"/>
      <c r="B142" s="34"/>
      <c r="C142" s="18"/>
      <c r="D142" s="18"/>
      <c r="E142" s="18"/>
      <c r="F142" s="18"/>
    </row>
    <row r="143" spans="1:6" ht="12.75" x14ac:dyDescent="0.2">
      <c r="A143" s="18"/>
      <c r="B143" s="34"/>
      <c r="C143" s="18"/>
      <c r="D143" s="18"/>
      <c r="E143" s="18"/>
      <c r="F143" s="18"/>
    </row>
    <row r="144" spans="1:6" ht="12.75" x14ac:dyDescent="0.2">
      <c r="A144" s="18"/>
      <c r="B144" s="34"/>
      <c r="C144" s="18"/>
      <c r="D144" s="18"/>
      <c r="E144" s="18"/>
      <c r="F144" s="18"/>
    </row>
    <row r="145" spans="1:6" ht="12.75" x14ac:dyDescent="0.2">
      <c r="A145" s="18"/>
      <c r="B145" s="34"/>
      <c r="C145" s="18"/>
      <c r="D145" s="18"/>
      <c r="E145" s="18"/>
      <c r="F145" s="18"/>
    </row>
    <row r="146" spans="1:6" ht="12.75" x14ac:dyDescent="0.2">
      <c r="A146" s="18"/>
      <c r="B146" s="34"/>
      <c r="C146" s="18"/>
      <c r="D146" s="18"/>
      <c r="E146" s="18"/>
      <c r="F146" s="18"/>
    </row>
    <row r="147" spans="1:6" ht="12.75" x14ac:dyDescent="0.2">
      <c r="A147" s="18"/>
      <c r="B147" s="34"/>
      <c r="C147" s="18"/>
      <c r="D147" s="18"/>
      <c r="E147" s="18"/>
      <c r="F147" s="18"/>
    </row>
    <row r="148" spans="1:6" ht="12.75" x14ac:dyDescent="0.2">
      <c r="A148" s="18"/>
      <c r="B148" s="34"/>
      <c r="C148" s="18"/>
      <c r="D148" s="18"/>
      <c r="E148" s="18"/>
      <c r="F148" s="18"/>
    </row>
    <row r="149" spans="1:6" ht="12.75" x14ac:dyDescent="0.2">
      <c r="A149" s="18"/>
      <c r="B149" s="34"/>
      <c r="C149" s="18"/>
      <c r="D149" s="18"/>
      <c r="E149" s="18"/>
      <c r="F149" s="18"/>
    </row>
    <row r="150" spans="1:6" ht="12.75" x14ac:dyDescent="0.2">
      <c r="A150" s="18"/>
      <c r="B150" s="34"/>
      <c r="C150" s="18"/>
      <c r="D150" s="18"/>
      <c r="E150" s="18"/>
      <c r="F150" s="18"/>
    </row>
    <row r="151" spans="1:6" ht="12.75" x14ac:dyDescent="0.2">
      <c r="A151" s="18"/>
      <c r="B151" s="34"/>
      <c r="C151" s="18"/>
      <c r="D151" s="18"/>
      <c r="E151" s="18"/>
      <c r="F151" s="18"/>
    </row>
    <row r="152" spans="1:6" ht="12.75" x14ac:dyDescent="0.2">
      <c r="A152" s="18"/>
      <c r="B152" s="34"/>
      <c r="C152" s="18"/>
      <c r="D152" s="18"/>
      <c r="E152" s="18"/>
      <c r="F152" s="18"/>
    </row>
    <row r="153" spans="1:6" ht="12.75" x14ac:dyDescent="0.2">
      <c r="A153" s="18"/>
      <c r="B153" s="34"/>
      <c r="C153" s="18"/>
      <c r="D153" s="18"/>
      <c r="E153" s="18"/>
      <c r="F153" s="18"/>
    </row>
    <row r="154" spans="1:6" ht="12.75" x14ac:dyDescent="0.2">
      <c r="A154" s="18"/>
      <c r="B154" s="34"/>
      <c r="C154" s="18"/>
      <c r="D154" s="18"/>
      <c r="E154" s="18"/>
      <c r="F154" s="18"/>
    </row>
    <row r="155" spans="1:6" ht="12.75" x14ac:dyDescent="0.2">
      <c r="A155" s="18"/>
      <c r="B155" s="34"/>
      <c r="C155" s="18"/>
      <c r="D155" s="18"/>
      <c r="E155" s="18"/>
      <c r="F155" s="18"/>
    </row>
    <row r="156" spans="1:6" ht="12.75" x14ac:dyDescent="0.2">
      <c r="A156" s="18"/>
      <c r="B156" s="34"/>
      <c r="C156" s="18"/>
      <c r="D156" s="18"/>
      <c r="E156" s="18"/>
      <c r="F156" s="18"/>
    </row>
    <row r="157" spans="1:6" ht="12.75" x14ac:dyDescent="0.2">
      <c r="A157" s="18"/>
      <c r="B157" s="34"/>
      <c r="C157" s="18"/>
      <c r="D157" s="18"/>
      <c r="E157" s="18"/>
      <c r="F157" s="18"/>
    </row>
    <row r="158" spans="1:6" ht="12.75" x14ac:dyDescent="0.2">
      <c r="A158" s="18"/>
      <c r="B158" s="34"/>
      <c r="C158" s="18"/>
      <c r="D158" s="18"/>
      <c r="E158" s="18"/>
      <c r="F158" s="18"/>
    </row>
    <row r="159" spans="1:6" ht="12.75" x14ac:dyDescent="0.2">
      <c r="A159" s="18"/>
      <c r="B159" s="34"/>
      <c r="C159" s="18"/>
      <c r="D159" s="18"/>
      <c r="E159" s="18"/>
      <c r="F159" s="18"/>
    </row>
    <row r="160" spans="1:6" ht="12.75" x14ac:dyDescent="0.2">
      <c r="A160" s="18"/>
      <c r="B160" s="34"/>
      <c r="C160" s="18"/>
      <c r="D160" s="18"/>
      <c r="E160" s="18"/>
      <c r="F160" s="18"/>
    </row>
    <row r="161" spans="1:6" ht="12.75" x14ac:dyDescent="0.2">
      <c r="A161" s="18"/>
      <c r="B161" s="34"/>
      <c r="C161" s="18"/>
      <c r="D161" s="18"/>
      <c r="E161" s="18"/>
      <c r="F161" s="18"/>
    </row>
    <row r="162" spans="1:6" ht="12.75" x14ac:dyDescent="0.2">
      <c r="A162" s="18"/>
      <c r="B162" s="34"/>
      <c r="C162" s="18"/>
      <c r="D162" s="18"/>
      <c r="E162" s="18"/>
      <c r="F162" s="18"/>
    </row>
    <row r="163" spans="1:6" ht="12.75" x14ac:dyDescent="0.2">
      <c r="A163" s="18"/>
      <c r="B163" s="34"/>
      <c r="C163" s="18"/>
      <c r="D163" s="18"/>
      <c r="E163" s="18"/>
      <c r="F163" s="18"/>
    </row>
    <row r="164" spans="1:6" ht="12.75" x14ac:dyDescent="0.2">
      <c r="A164" s="18"/>
      <c r="B164" s="34"/>
      <c r="C164" s="18"/>
      <c r="D164" s="18"/>
      <c r="E164" s="18"/>
      <c r="F164" s="18"/>
    </row>
    <row r="165" spans="1:6" ht="12.75" x14ac:dyDescent="0.2">
      <c r="A165" s="18"/>
      <c r="B165" s="34"/>
      <c r="C165" s="18"/>
      <c r="D165" s="18"/>
      <c r="E165" s="18"/>
      <c r="F165" s="18"/>
    </row>
    <row r="166" spans="1:6" ht="12.75" x14ac:dyDescent="0.2">
      <c r="A166" s="18"/>
      <c r="B166" s="34"/>
      <c r="C166" s="18"/>
      <c r="D166" s="18"/>
      <c r="E166" s="18"/>
      <c r="F166" s="18"/>
    </row>
    <row r="167" spans="1:6" ht="12.75" x14ac:dyDescent="0.2">
      <c r="A167" s="18"/>
      <c r="B167" s="34"/>
      <c r="C167" s="18"/>
      <c r="D167" s="18"/>
      <c r="E167" s="18"/>
      <c r="F167" s="18"/>
    </row>
    <row r="168" spans="1:6" ht="12.75" x14ac:dyDescent="0.2">
      <c r="A168" s="18"/>
      <c r="B168" s="34"/>
      <c r="C168" s="18"/>
      <c r="D168" s="18"/>
      <c r="E168" s="18"/>
      <c r="F168" s="18"/>
    </row>
    <row r="169" spans="1:6" ht="12.75" x14ac:dyDescent="0.2">
      <c r="A169" s="18"/>
      <c r="B169" s="34"/>
      <c r="C169" s="18"/>
      <c r="D169" s="18"/>
      <c r="E169" s="18"/>
      <c r="F169" s="18"/>
    </row>
    <row r="170" spans="1:6" ht="12.75" x14ac:dyDescent="0.2">
      <c r="A170" s="18"/>
      <c r="B170" s="34"/>
      <c r="C170" s="18"/>
      <c r="D170" s="18"/>
      <c r="E170" s="18"/>
      <c r="F170" s="18"/>
    </row>
    <row r="171" spans="1:6" ht="12.75" x14ac:dyDescent="0.2">
      <c r="A171" s="18"/>
      <c r="B171" s="34"/>
      <c r="C171" s="18"/>
      <c r="D171" s="18"/>
      <c r="E171" s="18"/>
      <c r="F171" s="18"/>
    </row>
    <row r="172" spans="1:6" ht="12.75" x14ac:dyDescent="0.2">
      <c r="A172" s="18"/>
      <c r="B172" s="34"/>
      <c r="C172" s="18"/>
      <c r="D172" s="18"/>
      <c r="E172" s="18"/>
      <c r="F172" s="18"/>
    </row>
    <row r="173" spans="1:6" ht="12.75" x14ac:dyDescent="0.2">
      <c r="A173" s="18"/>
      <c r="B173" s="34"/>
      <c r="C173" s="18"/>
      <c r="D173" s="18"/>
      <c r="E173" s="18"/>
      <c r="F173" s="18"/>
    </row>
    <row r="174" spans="1:6" ht="12.75" x14ac:dyDescent="0.2">
      <c r="A174" s="18"/>
      <c r="B174" s="34"/>
      <c r="C174" s="18"/>
      <c r="D174" s="18"/>
      <c r="E174" s="18"/>
      <c r="F174" s="18"/>
    </row>
    <row r="175" spans="1:6" ht="12.75" x14ac:dyDescent="0.2">
      <c r="A175" s="18"/>
      <c r="B175" s="34"/>
      <c r="C175" s="18"/>
      <c r="D175" s="18"/>
      <c r="E175" s="18"/>
      <c r="F175" s="18"/>
    </row>
    <row r="176" spans="1:6" ht="12.75" x14ac:dyDescent="0.2">
      <c r="A176" s="18"/>
      <c r="B176" s="34"/>
      <c r="C176" s="18"/>
      <c r="D176" s="18"/>
      <c r="E176" s="18"/>
      <c r="F176" s="18"/>
    </row>
    <row r="177" spans="1:6" ht="12.75" x14ac:dyDescent="0.2">
      <c r="A177" s="18"/>
      <c r="B177" s="34"/>
      <c r="C177" s="18"/>
      <c r="D177" s="18"/>
      <c r="E177" s="18"/>
      <c r="F177" s="18"/>
    </row>
    <row r="178" spans="1:6" ht="12.75" x14ac:dyDescent="0.2">
      <c r="A178" s="18"/>
      <c r="B178" s="34"/>
      <c r="C178" s="18"/>
      <c r="D178" s="18"/>
      <c r="E178" s="18"/>
      <c r="F178" s="18"/>
    </row>
    <row r="179" spans="1:6" ht="12.75" x14ac:dyDescent="0.2">
      <c r="A179" s="18"/>
      <c r="B179" s="34"/>
      <c r="C179" s="18"/>
      <c r="D179" s="18"/>
      <c r="E179" s="18"/>
      <c r="F179" s="18"/>
    </row>
    <row r="180" spans="1:6" ht="12.75" x14ac:dyDescent="0.2">
      <c r="A180" s="18"/>
      <c r="B180" s="34"/>
      <c r="C180" s="18"/>
      <c r="D180" s="18"/>
      <c r="E180" s="18"/>
      <c r="F180" s="18"/>
    </row>
    <row r="181" spans="1:6" ht="12.75" x14ac:dyDescent="0.2">
      <c r="A181" s="18"/>
      <c r="B181" s="34"/>
      <c r="C181" s="18"/>
      <c r="D181" s="18"/>
      <c r="E181" s="18"/>
      <c r="F181" s="18"/>
    </row>
    <row r="182" spans="1:6" ht="12.75" x14ac:dyDescent="0.2">
      <c r="A182" s="18"/>
      <c r="B182" s="34"/>
      <c r="C182" s="18"/>
      <c r="D182" s="18"/>
      <c r="E182" s="18"/>
      <c r="F182" s="18"/>
    </row>
    <row r="183" spans="1:6" ht="12.75" x14ac:dyDescent="0.2">
      <c r="A183" s="18"/>
      <c r="B183" s="34"/>
      <c r="C183" s="18"/>
      <c r="D183" s="18"/>
      <c r="E183" s="18"/>
      <c r="F183" s="18"/>
    </row>
    <row r="184" spans="1:6" ht="12.75" x14ac:dyDescent="0.2">
      <c r="A184" s="18"/>
      <c r="B184" s="34"/>
      <c r="C184" s="18"/>
      <c r="D184" s="18"/>
      <c r="E184" s="18"/>
      <c r="F184" s="18"/>
    </row>
    <row r="185" spans="1:6" ht="12.75" x14ac:dyDescent="0.2">
      <c r="A185" s="18"/>
      <c r="B185" s="34"/>
      <c r="C185" s="18"/>
      <c r="D185" s="18"/>
      <c r="E185" s="18"/>
      <c r="F185" s="18"/>
    </row>
    <row r="186" spans="1:6" ht="12.75" x14ac:dyDescent="0.2">
      <c r="A186" s="18"/>
      <c r="B186" s="34"/>
      <c r="C186" s="18"/>
      <c r="D186" s="18"/>
      <c r="E186" s="18"/>
      <c r="F186" s="18"/>
    </row>
    <row r="187" spans="1:6" ht="12.75" x14ac:dyDescent="0.2">
      <c r="A187" s="18"/>
      <c r="B187" s="34"/>
      <c r="C187" s="18"/>
      <c r="D187" s="18"/>
      <c r="E187" s="18"/>
      <c r="F187" s="18"/>
    </row>
    <row r="188" spans="1:6" ht="12.75" x14ac:dyDescent="0.2">
      <c r="A188" s="18"/>
      <c r="B188" s="34"/>
      <c r="C188" s="18"/>
      <c r="D188" s="18"/>
      <c r="E188" s="18"/>
      <c r="F188" s="18"/>
    </row>
    <row r="189" spans="1:6" ht="12.75" x14ac:dyDescent="0.2">
      <c r="A189" s="18"/>
      <c r="B189" s="34"/>
      <c r="C189" s="18"/>
      <c r="D189" s="18"/>
      <c r="E189" s="18"/>
      <c r="F189" s="18"/>
    </row>
    <row r="190" spans="1:6" ht="12.75" x14ac:dyDescent="0.2">
      <c r="A190" s="18"/>
      <c r="B190" s="34"/>
      <c r="C190" s="18"/>
      <c r="D190" s="18"/>
      <c r="E190" s="18"/>
      <c r="F190" s="18"/>
    </row>
    <row r="191" spans="1:6" ht="12.75" x14ac:dyDescent="0.2">
      <c r="A191" s="18"/>
      <c r="B191" s="34"/>
      <c r="C191" s="18"/>
      <c r="D191" s="18"/>
      <c r="E191" s="18"/>
      <c r="F191" s="18"/>
    </row>
    <row r="192" spans="1:6" ht="12.75" x14ac:dyDescent="0.2">
      <c r="A192" s="18"/>
      <c r="B192" s="34"/>
      <c r="C192" s="18"/>
      <c r="D192" s="18"/>
      <c r="E192" s="18"/>
      <c r="F192" s="18"/>
    </row>
    <row r="193" spans="1:6" ht="12.75" x14ac:dyDescent="0.2">
      <c r="A193" s="18"/>
      <c r="B193" s="34"/>
      <c r="C193" s="18"/>
      <c r="D193" s="18"/>
      <c r="E193" s="18"/>
      <c r="F193" s="18"/>
    </row>
    <row r="194" spans="1:6" ht="12.75" x14ac:dyDescent="0.2">
      <c r="A194" s="18"/>
      <c r="B194" s="34"/>
      <c r="C194" s="18"/>
      <c r="D194" s="18"/>
      <c r="E194" s="18"/>
      <c r="F194" s="18"/>
    </row>
    <row r="195" spans="1:6" ht="12.75" x14ac:dyDescent="0.2">
      <c r="A195" s="18"/>
      <c r="B195" s="34"/>
      <c r="C195" s="18"/>
      <c r="D195" s="18"/>
      <c r="E195" s="18"/>
      <c r="F195" s="18"/>
    </row>
    <row r="196" spans="1:6" ht="12.75" x14ac:dyDescent="0.2">
      <c r="A196" s="18"/>
      <c r="B196" s="34"/>
      <c r="C196" s="18"/>
      <c r="D196" s="18"/>
      <c r="E196" s="18"/>
      <c r="F196" s="18"/>
    </row>
    <row r="197" spans="1:6" ht="12.75" x14ac:dyDescent="0.2">
      <c r="A197" s="18"/>
      <c r="B197" s="34"/>
      <c r="C197" s="18"/>
      <c r="D197" s="18"/>
      <c r="E197" s="18"/>
      <c r="F197" s="18"/>
    </row>
    <row r="198" spans="1:6" ht="12.75" x14ac:dyDescent="0.2">
      <c r="A198" s="18"/>
      <c r="B198" s="34"/>
      <c r="C198" s="18"/>
      <c r="D198" s="18"/>
      <c r="E198" s="18"/>
      <c r="F198" s="18"/>
    </row>
    <row r="199" spans="1:6" ht="12.75" x14ac:dyDescent="0.2">
      <c r="A199" s="18"/>
      <c r="B199" s="34"/>
      <c r="C199" s="18"/>
      <c r="D199" s="18"/>
      <c r="E199" s="18"/>
      <c r="F199" s="18"/>
    </row>
    <row r="200" spans="1:6" ht="12.75" x14ac:dyDescent="0.2">
      <c r="A200" s="18"/>
      <c r="B200" s="34"/>
      <c r="C200" s="18"/>
      <c r="D200" s="18"/>
      <c r="E200" s="18"/>
      <c r="F200" s="18"/>
    </row>
    <row r="201" spans="1:6" ht="12.75" x14ac:dyDescent="0.2">
      <c r="A201" s="18"/>
      <c r="B201" s="34"/>
      <c r="C201" s="18"/>
      <c r="D201" s="18"/>
      <c r="E201" s="18"/>
      <c r="F201" s="18"/>
    </row>
    <row r="202" spans="1:6" ht="12.75" x14ac:dyDescent="0.2">
      <c r="A202" s="18"/>
      <c r="B202" s="34"/>
      <c r="C202" s="18"/>
      <c r="D202" s="18"/>
      <c r="E202" s="18"/>
      <c r="F202" s="18"/>
    </row>
    <row r="203" spans="1:6" ht="12.75" x14ac:dyDescent="0.2">
      <c r="A203" s="18"/>
      <c r="B203" s="34"/>
      <c r="C203" s="18"/>
      <c r="D203" s="18"/>
      <c r="E203" s="18"/>
      <c r="F203" s="18"/>
    </row>
    <row r="204" spans="1:6" ht="12.75" x14ac:dyDescent="0.2">
      <c r="A204" s="18"/>
      <c r="B204" s="34"/>
      <c r="C204" s="18"/>
      <c r="D204" s="18"/>
      <c r="E204" s="18"/>
      <c r="F204" s="18"/>
    </row>
    <row r="205" spans="1:6" ht="12.75" x14ac:dyDescent="0.2">
      <c r="A205" s="18"/>
      <c r="B205" s="34"/>
      <c r="C205" s="18"/>
      <c r="D205" s="18"/>
      <c r="E205" s="18"/>
      <c r="F205" s="18"/>
    </row>
    <row r="206" spans="1:6" ht="12.75" x14ac:dyDescent="0.2">
      <c r="A206" s="18"/>
      <c r="B206" s="34"/>
      <c r="C206" s="18"/>
      <c r="D206" s="18"/>
      <c r="E206" s="18"/>
      <c r="F206" s="18"/>
    </row>
    <row r="207" spans="1:6" ht="12.75" x14ac:dyDescent="0.2">
      <c r="A207" s="18"/>
      <c r="B207" s="34"/>
      <c r="C207" s="18"/>
      <c r="D207" s="18"/>
      <c r="E207" s="18"/>
      <c r="F207" s="18"/>
    </row>
    <row r="208" spans="1:6" ht="12.75" x14ac:dyDescent="0.2">
      <c r="A208" s="18"/>
      <c r="B208" s="34"/>
      <c r="C208" s="18"/>
      <c r="D208" s="18"/>
      <c r="E208" s="18"/>
      <c r="F208" s="18"/>
    </row>
    <row r="209" spans="1:6" ht="12.75" x14ac:dyDescent="0.2">
      <c r="A209" s="18"/>
      <c r="B209" s="34"/>
      <c r="C209" s="18"/>
      <c r="D209" s="18"/>
      <c r="E209" s="18"/>
      <c r="F209" s="18"/>
    </row>
    <row r="210" spans="1:6" ht="12.75" x14ac:dyDescent="0.2">
      <c r="A210" s="18"/>
      <c r="B210" s="34"/>
      <c r="C210" s="18"/>
      <c r="D210" s="18"/>
      <c r="E210" s="18"/>
      <c r="F210" s="18"/>
    </row>
    <row r="211" spans="1:6" ht="12.75" x14ac:dyDescent="0.2">
      <c r="A211" s="18"/>
      <c r="B211" s="34"/>
      <c r="C211" s="18"/>
      <c r="D211" s="18"/>
      <c r="E211" s="18"/>
      <c r="F211" s="18"/>
    </row>
    <row r="212" spans="1:6" ht="12.75" x14ac:dyDescent="0.2">
      <c r="A212" s="18"/>
      <c r="B212" s="34"/>
      <c r="C212" s="18"/>
      <c r="D212" s="18"/>
      <c r="E212" s="18"/>
      <c r="F212" s="18"/>
    </row>
    <row r="213" spans="1:6" ht="12.75" x14ac:dyDescent="0.2">
      <c r="A213" s="18"/>
      <c r="B213" s="34"/>
      <c r="C213" s="18"/>
      <c r="D213" s="18"/>
      <c r="E213" s="18"/>
      <c r="F213" s="18"/>
    </row>
    <row r="214" spans="1:6" ht="12.75" x14ac:dyDescent="0.2">
      <c r="A214" s="18"/>
      <c r="B214" s="34"/>
      <c r="C214" s="18"/>
      <c r="D214" s="18"/>
      <c r="E214" s="18"/>
      <c r="F214" s="18"/>
    </row>
    <row r="215" spans="1:6" ht="12.75" x14ac:dyDescent="0.2">
      <c r="A215" s="18"/>
      <c r="B215" s="34"/>
      <c r="C215" s="18"/>
      <c r="D215" s="18"/>
      <c r="E215" s="18"/>
      <c r="F215" s="18"/>
    </row>
    <row r="216" spans="1:6" ht="12.75" x14ac:dyDescent="0.2">
      <c r="A216" s="18"/>
      <c r="B216" s="34"/>
      <c r="C216" s="18"/>
      <c r="D216" s="18"/>
      <c r="E216" s="18"/>
      <c r="F216" s="18"/>
    </row>
    <row r="217" spans="1:6" ht="12.75" x14ac:dyDescent="0.2">
      <c r="A217" s="18"/>
      <c r="B217" s="34"/>
      <c r="C217" s="18"/>
      <c r="D217" s="18"/>
      <c r="E217" s="18"/>
      <c r="F217" s="18"/>
    </row>
    <row r="218" spans="1:6" ht="12.75" x14ac:dyDescent="0.2">
      <c r="A218" s="18"/>
      <c r="B218" s="34"/>
      <c r="C218" s="18"/>
      <c r="D218" s="18"/>
      <c r="E218" s="18"/>
      <c r="F218" s="18"/>
    </row>
    <row r="219" spans="1:6" ht="12.75" x14ac:dyDescent="0.2">
      <c r="A219" s="18"/>
      <c r="B219" s="34"/>
      <c r="C219" s="18"/>
      <c r="D219" s="18"/>
      <c r="E219" s="18"/>
      <c r="F219" s="18"/>
    </row>
    <row r="220" spans="1:6" ht="12.75" x14ac:dyDescent="0.2">
      <c r="A220" s="18"/>
      <c r="B220" s="34"/>
      <c r="C220" s="18"/>
      <c r="D220" s="18"/>
      <c r="E220" s="18"/>
      <c r="F220" s="18"/>
    </row>
    <row r="221" spans="1:6" ht="12.75" x14ac:dyDescent="0.2">
      <c r="A221" s="18"/>
      <c r="B221" s="34"/>
      <c r="C221" s="18"/>
      <c r="D221" s="18"/>
      <c r="E221" s="18"/>
      <c r="F221" s="18"/>
    </row>
    <row r="222" spans="1:6" ht="12.75" x14ac:dyDescent="0.2">
      <c r="A222" s="18"/>
      <c r="B222" s="34"/>
      <c r="C222" s="18"/>
      <c r="D222" s="18"/>
      <c r="E222" s="18"/>
      <c r="F222" s="18"/>
    </row>
    <row r="223" spans="1:6" ht="12.75" x14ac:dyDescent="0.2">
      <c r="A223" s="18"/>
      <c r="B223" s="34"/>
      <c r="C223" s="18"/>
      <c r="D223" s="18"/>
      <c r="E223" s="18"/>
      <c r="F223" s="18"/>
    </row>
    <row r="224" spans="1:6" ht="12.75" x14ac:dyDescent="0.2">
      <c r="A224" s="18"/>
      <c r="B224" s="34"/>
      <c r="C224" s="18"/>
      <c r="D224" s="18"/>
      <c r="E224" s="18"/>
      <c r="F224" s="18"/>
    </row>
    <row r="225" spans="1:6" ht="12.75" x14ac:dyDescent="0.2">
      <c r="A225" s="18"/>
      <c r="B225" s="34"/>
      <c r="C225" s="18"/>
      <c r="D225" s="18"/>
      <c r="E225" s="18"/>
      <c r="F225" s="18"/>
    </row>
    <row r="226" spans="1:6" ht="12.75" x14ac:dyDescent="0.2">
      <c r="A226" s="18"/>
      <c r="B226" s="34"/>
      <c r="C226" s="18"/>
      <c r="D226" s="18"/>
      <c r="E226" s="18"/>
      <c r="F226" s="18"/>
    </row>
    <row r="227" spans="1:6" ht="12.75" x14ac:dyDescent="0.2">
      <c r="A227" s="18"/>
      <c r="B227" s="34"/>
      <c r="C227" s="18"/>
      <c r="D227" s="18"/>
      <c r="E227" s="18"/>
      <c r="F227" s="18"/>
    </row>
    <row r="228" spans="1:6" ht="12.75" x14ac:dyDescent="0.2">
      <c r="A228" s="18"/>
      <c r="B228" s="34"/>
      <c r="C228" s="18"/>
      <c r="D228" s="18"/>
      <c r="E228" s="18"/>
      <c r="F228" s="18"/>
    </row>
    <row r="229" spans="1:6" ht="12.75" x14ac:dyDescent="0.2">
      <c r="A229" s="18"/>
      <c r="B229" s="34"/>
      <c r="C229" s="18"/>
      <c r="D229" s="18"/>
      <c r="E229" s="18"/>
      <c r="F229" s="18"/>
    </row>
    <row r="230" spans="1:6" ht="12.75" x14ac:dyDescent="0.2">
      <c r="A230" s="18"/>
      <c r="B230" s="34"/>
      <c r="C230" s="18"/>
      <c r="D230" s="18"/>
      <c r="E230" s="18"/>
      <c r="F230" s="18"/>
    </row>
    <row r="231" spans="1:6" ht="12.75" x14ac:dyDescent="0.2">
      <c r="A231" s="18"/>
      <c r="B231" s="34"/>
      <c r="C231" s="18"/>
      <c r="D231" s="18"/>
      <c r="E231" s="18"/>
      <c r="F231" s="18"/>
    </row>
    <row r="232" spans="1:6" ht="12.75" x14ac:dyDescent="0.2">
      <c r="A232" s="18"/>
      <c r="B232" s="34"/>
      <c r="C232" s="18"/>
      <c r="D232" s="18"/>
      <c r="E232" s="18"/>
      <c r="F232" s="18"/>
    </row>
    <row r="233" spans="1:6" ht="12.75" x14ac:dyDescent="0.2">
      <c r="A233" s="18"/>
      <c r="B233" s="34"/>
      <c r="C233" s="18"/>
      <c r="D233" s="18"/>
      <c r="E233" s="18"/>
      <c r="F233" s="18"/>
    </row>
    <row r="234" spans="1:6" ht="12.75" x14ac:dyDescent="0.2">
      <c r="A234" s="18"/>
      <c r="B234" s="34"/>
      <c r="C234" s="18"/>
      <c r="D234" s="18"/>
      <c r="E234" s="18"/>
      <c r="F234" s="18"/>
    </row>
    <row r="235" spans="1:6" ht="12.75" x14ac:dyDescent="0.2">
      <c r="A235" s="18"/>
      <c r="B235" s="34"/>
      <c r="C235" s="18"/>
      <c r="D235" s="18"/>
      <c r="E235" s="18"/>
      <c r="F235" s="18"/>
    </row>
    <row r="236" spans="1:6" ht="12.75" x14ac:dyDescent="0.2">
      <c r="A236" s="18"/>
      <c r="B236" s="34"/>
      <c r="C236" s="18"/>
      <c r="D236" s="18"/>
      <c r="E236" s="18"/>
      <c r="F236" s="18"/>
    </row>
    <row r="237" spans="1:6" ht="12.75" x14ac:dyDescent="0.2">
      <c r="A237" s="18"/>
      <c r="B237" s="34"/>
      <c r="C237" s="18"/>
      <c r="D237" s="18"/>
      <c r="E237" s="18"/>
      <c r="F237" s="18"/>
    </row>
    <row r="238" spans="1:6" ht="12.75" x14ac:dyDescent="0.2">
      <c r="A238" s="18"/>
      <c r="B238" s="34"/>
      <c r="C238" s="18"/>
      <c r="D238" s="18"/>
      <c r="E238" s="18"/>
      <c r="F238" s="18"/>
    </row>
    <row r="239" spans="1:6" ht="12.75" x14ac:dyDescent="0.2">
      <c r="A239" s="18"/>
      <c r="B239" s="34"/>
      <c r="C239" s="18"/>
      <c r="D239" s="18"/>
      <c r="E239" s="18"/>
      <c r="F239" s="18"/>
    </row>
    <row r="240" spans="1:6" ht="12.75" x14ac:dyDescent="0.2">
      <c r="A240" s="18"/>
      <c r="B240" s="34"/>
      <c r="C240" s="18"/>
      <c r="D240" s="18"/>
      <c r="E240" s="18"/>
      <c r="F240" s="18"/>
    </row>
    <row r="241" spans="1:6" ht="12.75" x14ac:dyDescent="0.2">
      <c r="A241" s="18"/>
      <c r="B241" s="34"/>
      <c r="C241" s="18"/>
      <c r="D241" s="18"/>
      <c r="E241" s="18"/>
      <c r="F241" s="18"/>
    </row>
    <row r="242" spans="1:6" ht="12.75" x14ac:dyDescent="0.2">
      <c r="A242" s="18"/>
      <c r="B242" s="34"/>
      <c r="C242" s="18"/>
      <c r="D242" s="18"/>
      <c r="E242" s="18"/>
      <c r="F242" s="18"/>
    </row>
    <row r="243" spans="1:6" ht="12.75" x14ac:dyDescent="0.2">
      <c r="A243" s="18"/>
      <c r="B243" s="34"/>
      <c r="C243" s="18"/>
      <c r="D243" s="18"/>
      <c r="E243" s="18"/>
      <c r="F243" s="18"/>
    </row>
    <row r="244" spans="1:6" ht="12.75" x14ac:dyDescent="0.2">
      <c r="A244" s="18"/>
      <c r="B244" s="34"/>
      <c r="C244" s="18"/>
      <c r="D244" s="18"/>
      <c r="E244" s="18"/>
      <c r="F244" s="18"/>
    </row>
    <row r="245" spans="1:6" ht="12.75" x14ac:dyDescent="0.2">
      <c r="A245" s="18"/>
      <c r="B245" s="34"/>
      <c r="C245" s="18"/>
      <c r="D245" s="18"/>
      <c r="E245" s="18"/>
      <c r="F245" s="18"/>
    </row>
    <row r="246" spans="1:6" ht="12.75" x14ac:dyDescent="0.2">
      <c r="A246" s="18"/>
      <c r="B246" s="34"/>
      <c r="C246" s="18"/>
      <c r="D246" s="18"/>
      <c r="E246" s="18"/>
      <c r="F246" s="18"/>
    </row>
    <row r="247" spans="1:6" ht="12.75" x14ac:dyDescent="0.2">
      <c r="A247" s="18"/>
      <c r="B247" s="34"/>
      <c r="C247" s="18"/>
      <c r="D247" s="18"/>
      <c r="E247" s="18"/>
      <c r="F247" s="18"/>
    </row>
    <row r="248" spans="1:6" ht="12.75" x14ac:dyDescent="0.2">
      <c r="A248" s="18"/>
      <c r="B248" s="34"/>
      <c r="C248" s="18"/>
      <c r="D248" s="18"/>
      <c r="E248" s="18"/>
      <c r="F248" s="18"/>
    </row>
    <row r="249" spans="1:6" ht="12.75" x14ac:dyDescent="0.2">
      <c r="A249" s="18"/>
      <c r="B249" s="34"/>
      <c r="C249" s="18"/>
      <c r="D249" s="18"/>
      <c r="E249" s="18"/>
      <c r="F249" s="18"/>
    </row>
    <row r="250" spans="1:6" ht="12.75" x14ac:dyDescent="0.2">
      <c r="A250" s="18"/>
      <c r="B250" s="34"/>
      <c r="C250" s="18"/>
      <c r="D250" s="18"/>
      <c r="E250" s="18"/>
      <c r="F250" s="18"/>
    </row>
    <row r="251" spans="1:6" ht="12.75" x14ac:dyDescent="0.2">
      <c r="A251" s="18"/>
      <c r="B251" s="34"/>
      <c r="C251" s="18"/>
      <c r="D251" s="18"/>
      <c r="E251" s="18"/>
      <c r="F251" s="18"/>
    </row>
    <row r="252" spans="1:6" ht="12.75" x14ac:dyDescent="0.2">
      <c r="A252" s="18"/>
      <c r="B252" s="34"/>
      <c r="C252" s="18"/>
      <c r="D252" s="18"/>
      <c r="E252" s="18"/>
      <c r="F252" s="18"/>
    </row>
    <row r="253" spans="1:6" ht="12.75" x14ac:dyDescent="0.2">
      <c r="A253" s="18"/>
      <c r="B253" s="34"/>
      <c r="C253" s="18"/>
      <c r="D253" s="18"/>
      <c r="E253" s="18"/>
      <c r="F253" s="18"/>
    </row>
    <row r="254" spans="1:6" ht="12.75" x14ac:dyDescent="0.2">
      <c r="A254" s="18"/>
      <c r="B254" s="34"/>
      <c r="C254" s="18"/>
      <c r="D254" s="18"/>
      <c r="E254" s="18"/>
      <c r="F254" s="18"/>
    </row>
    <row r="255" spans="1:6" ht="12.75" x14ac:dyDescent="0.2">
      <c r="A255" s="18"/>
      <c r="B255" s="34"/>
      <c r="C255" s="18"/>
      <c r="D255" s="18"/>
      <c r="E255" s="18"/>
      <c r="F255" s="18"/>
    </row>
    <row r="256" spans="1:6" ht="12.75" x14ac:dyDescent="0.2">
      <c r="A256" s="18"/>
      <c r="B256" s="34"/>
      <c r="C256" s="18"/>
      <c r="D256" s="18"/>
      <c r="E256" s="18"/>
      <c r="F256" s="18"/>
    </row>
    <row r="257" spans="1:6" ht="12.75" x14ac:dyDescent="0.2">
      <c r="A257" s="18"/>
      <c r="B257" s="34"/>
      <c r="C257" s="18"/>
      <c r="D257" s="18"/>
      <c r="E257" s="18"/>
      <c r="F257" s="18"/>
    </row>
    <row r="258" spans="1:6" ht="12.75" x14ac:dyDescent="0.2">
      <c r="A258" s="18"/>
      <c r="B258" s="34"/>
      <c r="C258" s="18"/>
      <c r="D258" s="18"/>
      <c r="E258" s="18"/>
      <c r="F258" s="18"/>
    </row>
    <row r="259" spans="1:6" ht="12.75" x14ac:dyDescent="0.2">
      <c r="A259" s="18"/>
      <c r="B259" s="34"/>
      <c r="C259" s="18"/>
      <c r="D259" s="18"/>
      <c r="E259" s="18"/>
      <c r="F259" s="18"/>
    </row>
    <row r="260" spans="1:6" ht="12.75" x14ac:dyDescent="0.2">
      <c r="A260" s="18"/>
      <c r="B260" s="34"/>
      <c r="C260" s="18"/>
      <c r="D260" s="18"/>
      <c r="E260" s="18"/>
      <c r="F260" s="18"/>
    </row>
    <row r="261" spans="1:6" ht="12.75" x14ac:dyDescent="0.2">
      <c r="A261" s="18"/>
      <c r="B261" s="34"/>
      <c r="C261" s="18"/>
      <c r="D261" s="18"/>
      <c r="E261" s="18"/>
      <c r="F261" s="18"/>
    </row>
    <row r="262" spans="1:6" ht="12.75" x14ac:dyDescent="0.2">
      <c r="A262" s="18"/>
      <c r="B262" s="34"/>
      <c r="C262" s="18"/>
      <c r="D262" s="18"/>
      <c r="E262" s="18"/>
      <c r="F262" s="18"/>
    </row>
    <row r="263" spans="1:6" ht="12.75" x14ac:dyDescent="0.2">
      <c r="A263" s="18"/>
      <c r="B263" s="34"/>
      <c r="C263" s="18"/>
      <c r="D263" s="18"/>
      <c r="E263" s="18"/>
      <c r="F263" s="18"/>
    </row>
    <row r="264" spans="1:6" ht="12.75" x14ac:dyDescent="0.2">
      <c r="A264" s="18"/>
      <c r="B264" s="34"/>
      <c r="C264" s="18"/>
      <c r="D264" s="18"/>
      <c r="E264" s="18"/>
      <c r="F264" s="18"/>
    </row>
    <row r="265" spans="1:6" ht="12.75" x14ac:dyDescent="0.2">
      <c r="A265" s="18"/>
      <c r="B265" s="34"/>
      <c r="C265" s="18"/>
      <c r="D265" s="18"/>
      <c r="E265" s="18"/>
      <c r="F265" s="18"/>
    </row>
    <row r="266" spans="1:6" ht="12.75" x14ac:dyDescent="0.2">
      <c r="A266" s="18"/>
      <c r="B266" s="34"/>
      <c r="C266" s="18"/>
      <c r="D266" s="18"/>
      <c r="E266" s="18"/>
      <c r="F266" s="18"/>
    </row>
    <row r="267" spans="1:6" ht="12.75" x14ac:dyDescent="0.2">
      <c r="A267" s="18"/>
      <c r="B267" s="34"/>
      <c r="C267" s="18"/>
      <c r="D267" s="18"/>
      <c r="E267" s="18"/>
      <c r="F267" s="18"/>
    </row>
    <row r="268" spans="1:6" ht="12.75" x14ac:dyDescent="0.2">
      <c r="A268" s="18"/>
      <c r="B268" s="34"/>
      <c r="C268" s="18"/>
      <c r="D268" s="18"/>
      <c r="E268" s="18"/>
      <c r="F268" s="18"/>
    </row>
    <row r="269" spans="1:6" ht="12.75" x14ac:dyDescent="0.2">
      <c r="A269" s="18"/>
      <c r="B269" s="34"/>
      <c r="C269" s="18"/>
      <c r="D269" s="18"/>
      <c r="E269" s="18"/>
      <c r="F269" s="18"/>
    </row>
    <row r="270" spans="1:6" ht="12.75" x14ac:dyDescent="0.2">
      <c r="A270" s="18"/>
      <c r="B270" s="34"/>
      <c r="C270" s="18"/>
      <c r="D270" s="18"/>
      <c r="E270" s="18"/>
      <c r="F270" s="18"/>
    </row>
    <row r="271" spans="1:6" ht="12.75" x14ac:dyDescent="0.2">
      <c r="A271" s="18"/>
      <c r="B271" s="34"/>
      <c r="C271" s="18"/>
      <c r="D271" s="18"/>
      <c r="E271" s="18"/>
      <c r="F271" s="18"/>
    </row>
    <row r="272" spans="1:6" ht="12.75" x14ac:dyDescent="0.2">
      <c r="A272" s="18"/>
      <c r="B272" s="34"/>
      <c r="C272" s="18"/>
      <c r="D272" s="18"/>
      <c r="E272" s="18"/>
      <c r="F272" s="18"/>
    </row>
    <row r="273" spans="1:6" ht="12.75" x14ac:dyDescent="0.2">
      <c r="A273" s="18"/>
      <c r="B273" s="34"/>
      <c r="C273" s="18"/>
      <c r="D273" s="18"/>
      <c r="E273" s="18"/>
      <c r="F273" s="18"/>
    </row>
    <row r="274" spans="1:6" ht="12.75" x14ac:dyDescent="0.2">
      <c r="A274" s="18"/>
      <c r="B274" s="34"/>
      <c r="C274" s="18"/>
      <c r="D274" s="18"/>
      <c r="E274" s="18"/>
      <c r="F274" s="18"/>
    </row>
    <row r="275" spans="1:6" ht="12.75" x14ac:dyDescent="0.2">
      <c r="A275" s="18"/>
      <c r="B275" s="34"/>
      <c r="C275" s="18"/>
      <c r="D275" s="18"/>
      <c r="E275" s="18"/>
      <c r="F275" s="18"/>
    </row>
    <row r="276" spans="1:6" ht="12.75" x14ac:dyDescent="0.2">
      <c r="A276" s="18"/>
      <c r="B276" s="34"/>
      <c r="C276" s="18"/>
      <c r="D276" s="18"/>
      <c r="E276" s="18"/>
      <c r="F276" s="18"/>
    </row>
    <row r="277" spans="1:6" ht="12.75" x14ac:dyDescent="0.2">
      <c r="A277" s="18"/>
      <c r="B277" s="34"/>
      <c r="C277" s="18"/>
      <c r="D277" s="18"/>
      <c r="E277" s="18"/>
      <c r="F277" s="18"/>
    </row>
    <row r="278" spans="1:6" ht="12.75" x14ac:dyDescent="0.2">
      <c r="A278" s="18"/>
      <c r="B278" s="34"/>
      <c r="C278" s="18"/>
      <c r="D278" s="18"/>
      <c r="E278" s="18"/>
      <c r="F278" s="18"/>
    </row>
    <row r="279" spans="1:6" ht="12.75" x14ac:dyDescent="0.2">
      <c r="A279" s="18"/>
      <c r="B279" s="34"/>
      <c r="C279" s="18"/>
      <c r="D279" s="18"/>
      <c r="E279" s="18"/>
      <c r="F279" s="18"/>
    </row>
    <row r="280" spans="1:6" ht="12.75" x14ac:dyDescent="0.2">
      <c r="A280" s="18"/>
      <c r="B280" s="34"/>
      <c r="C280" s="18"/>
      <c r="D280" s="18"/>
      <c r="E280" s="18"/>
      <c r="F280" s="18"/>
    </row>
    <row r="281" spans="1:6" ht="12.75" x14ac:dyDescent="0.2">
      <c r="A281" s="18"/>
      <c r="B281" s="34"/>
      <c r="C281" s="18"/>
      <c r="D281" s="18"/>
      <c r="E281" s="18"/>
      <c r="F281" s="18"/>
    </row>
    <row r="282" spans="1:6" ht="12.75" x14ac:dyDescent="0.2">
      <c r="A282" s="18"/>
      <c r="B282" s="34"/>
      <c r="C282" s="18"/>
      <c r="D282" s="18"/>
      <c r="E282" s="18"/>
      <c r="F282" s="18"/>
    </row>
    <row r="283" spans="1:6" ht="12.75" x14ac:dyDescent="0.2">
      <c r="A283" s="18"/>
      <c r="B283" s="34"/>
      <c r="C283" s="18"/>
      <c r="D283" s="18"/>
      <c r="E283" s="18"/>
      <c r="F283" s="18"/>
    </row>
    <row r="284" spans="1:6" ht="12.75" x14ac:dyDescent="0.2">
      <c r="A284" s="18"/>
      <c r="B284" s="34"/>
      <c r="C284" s="18"/>
      <c r="D284" s="18"/>
      <c r="E284" s="18"/>
      <c r="F284" s="18"/>
    </row>
    <row r="285" spans="1:6" ht="12.75" x14ac:dyDescent="0.2">
      <c r="A285" s="18"/>
      <c r="B285" s="34"/>
      <c r="C285" s="18"/>
      <c r="D285" s="18"/>
      <c r="E285" s="18"/>
      <c r="F285" s="18"/>
    </row>
    <row r="286" spans="1:6" ht="12.75" x14ac:dyDescent="0.2">
      <c r="A286" s="18"/>
      <c r="B286" s="34"/>
      <c r="C286" s="18"/>
      <c r="D286" s="18"/>
      <c r="E286" s="18"/>
      <c r="F286" s="18"/>
    </row>
    <row r="287" spans="1:6" ht="12.75" x14ac:dyDescent="0.2">
      <c r="A287" s="18"/>
      <c r="B287" s="34"/>
      <c r="C287" s="18"/>
      <c r="D287" s="18"/>
      <c r="E287" s="18"/>
      <c r="F287" s="18"/>
    </row>
    <row r="288" spans="1:6" ht="12.75" x14ac:dyDescent="0.2">
      <c r="A288" s="18"/>
      <c r="B288" s="34"/>
      <c r="C288" s="18"/>
      <c r="D288" s="18"/>
      <c r="E288" s="18"/>
      <c r="F288" s="18"/>
    </row>
    <row r="289" spans="1:6" ht="12.75" x14ac:dyDescent="0.2">
      <c r="A289" s="18"/>
      <c r="B289" s="34"/>
      <c r="C289" s="18"/>
      <c r="D289" s="18"/>
      <c r="E289" s="18"/>
      <c r="F289" s="18"/>
    </row>
    <row r="290" spans="1:6" ht="12.75" x14ac:dyDescent="0.2">
      <c r="A290" s="18"/>
      <c r="B290" s="34"/>
      <c r="C290" s="18"/>
      <c r="D290" s="18"/>
      <c r="E290" s="18"/>
      <c r="F290" s="18"/>
    </row>
    <row r="291" spans="1:6" ht="12.75" x14ac:dyDescent="0.2">
      <c r="A291" s="18"/>
      <c r="B291" s="34"/>
      <c r="C291" s="18"/>
      <c r="D291" s="18"/>
      <c r="E291" s="18"/>
      <c r="F291" s="18"/>
    </row>
    <row r="292" spans="1:6" ht="12.75" x14ac:dyDescent="0.2">
      <c r="A292" s="18"/>
      <c r="B292" s="34"/>
      <c r="C292" s="18"/>
      <c r="D292" s="18"/>
      <c r="E292" s="18"/>
      <c r="F292" s="18"/>
    </row>
    <row r="293" spans="1:6" ht="12.75" x14ac:dyDescent="0.2">
      <c r="A293" s="18"/>
      <c r="B293" s="34"/>
      <c r="C293" s="18"/>
      <c r="D293" s="18"/>
      <c r="E293" s="18"/>
      <c r="F293" s="18"/>
    </row>
    <row r="294" spans="1:6" ht="12.75" x14ac:dyDescent="0.2">
      <c r="A294" s="18"/>
      <c r="B294" s="34"/>
      <c r="C294" s="18"/>
      <c r="D294" s="18"/>
      <c r="E294" s="18"/>
      <c r="F294" s="18"/>
    </row>
    <row r="295" spans="1:6" ht="12.75" x14ac:dyDescent="0.2">
      <c r="A295" s="18"/>
      <c r="B295" s="34"/>
      <c r="C295" s="18"/>
      <c r="D295" s="18"/>
      <c r="E295" s="18"/>
      <c r="F295" s="18"/>
    </row>
    <row r="296" spans="1:6" ht="12.75" x14ac:dyDescent="0.2">
      <c r="A296" s="18"/>
      <c r="B296" s="34"/>
      <c r="C296" s="18"/>
      <c r="D296" s="18"/>
      <c r="E296" s="18"/>
      <c r="F296" s="18"/>
    </row>
    <row r="297" spans="1:6" ht="12.75" x14ac:dyDescent="0.2">
      <c r="A297" s="18"/>
      <c r="B297" s="34"/>
      <c r="C297" s="18"/>
      <c r="D297" s="18"/>
      <c r="E297" s="18"/>
      <c r="F297" s="18"/>
    </row>
    <row r="298" spans="1:6" ht="12.75" x14ac:dyDescent="0.2">
      <c r="A298" s="18"/>
      <c r="B298" s="34"/>
      <c r="C298" s="18"/>
      <c r="D298" s="18"/>
      <c r="E298" s="18"/>
      <c r="F298" s="18"/>
    </row>
    <row r="299" spans="1:6" ht="12.75" x14ac:dyDescent="0.2">
      <c r="A299" s="18"/>
      <c r="B299" s="34"/>
      <c r="C299" s="18"/>
      <c r="D299" s="18"/>
      <c r="E299" s="18"/>
      <c r="F299" s="18"/>
    </row>
    <row r="300" spans="1:6" ht="12.75" x14ac:dyDescent="0.2">
      <c r="A300" s="18"/>
      <c r="B300" s="34"/>
      <c r="C300" s="18"/>
      <c r="D300" s="18"/>
      <c r="E300" s="18"/>
      <c r="F300" s="18"/>
    </row>
    <row r="301" spans="1:6" ht="12.75" x14ac:dyDescent="0.2">
      <c r="A301" s="18"/>
      <c r="B301" s="34"/>
      <c r="C301" s="18"/>
      <c r="D301" s="18"/>
      <c r="E301" s="18"/>
      <c r="F301" s="18"/>
    </row>
    <row r="302" spans="1:6" ht="12.75" x14ac:dyDescent="0.2">
      <c r="A302" s="18"/>
      <c r="B302" s="34"/>
      <c r="C302" s="18"/>
      <c r="D302" s="18"/>
      <c r="E302" s="18"/>
      <c r="F302" s="18"/>
    </row>
    <row r="303" spans="1:6" ht="12.75" x14ac:dyDescent="0.2">
      <c r="A303" s="18"/>
      <c r="B303" s="34"/>
      <c r="C303" s="18"/>
      <c r="D303" s="18"/>
      <c r="E303" s="18"/>
      <c r="F303" s="18"/>
    </row>
    <row r="304" spans="1:6" ht="12.75" x14ac:dyDescent="0.2">
      <c r="A304" s="18"/>
      <c r="B304" s="34"/>
      <c r="C304" s="18"/>
      <c r="D304" s="18"/>
      <c r="E304" s="18"/>
      <c r="F304" s="18"/>
    </row>
    <row r="305" spans="1:6" ht="12.75" x14ac:dyDescent="0.2">
      <c r="A305" s="18"/>
      <c r="B305" s="34"/>
      <c r="C305" s="18"/>
      <c r="D305" s="18"/>
      <c r="E305" s="18"/>
      <c r="F305" s="18"/>
    </row>
    <row r="306" spans="1:6" ht="12.75" x14ac:dyDescent="0.2">
      <c r="A306" s="18"/>
      <c r="B306" s="34"/>
      <c r="C306" s="18"/>
      <c r="D306" s="18"/>
      <c r="E306" s="18"/>
      <c r="F306" s="18"/>
    </row>
    <row r="307" spans="1:6" ht="12.75" x14ac:dyDescent="0.2">
      <c r="A307" s="18"/>
      <c r="B307" s="34"/>
      <c r="C307" s="18"/>
      <c r="D307" s="18"/>
      <c r="E307" s="18"/>
      <c r="F307" s="18"/>
    </row>
    <row r="308" spans="1:6" ht="12.75" x14ac:dyDescent="0.2">
      <c r="A308" s="18"/>
      <c r="B308" s="34"/>
      <c r="C308" s="18"/>
      <c r="D308" s="18"/>
      <c r="E308" s="18"/>
      <c r="F308" s="18"/>
    </row>
    <row r="309" spans="1:6" ht="12.75" x14ac:dyDescent="0.2">
      <c r="A309" s="18"/>
      <c r="B309" s="34"/>
      <c r="C309" s="18"/>
      <c r="D309" s="18"/>
      <c r="E309" s="18"/>
      <c r="F309" s="18"/>
    </row>
    <row r="310" spans="1:6" ht="12.75" x14ac:dyDescent="0.2">
      <c r="A310" s="18"/>
      <c r="B310" s="34"/>
      <c r="C310" s="18"/>
      <c r="D310" s="18"/>
      <c r="E310" s="18"/>
      <c r="F310" s="18"/>
    </row>
    <row r="311" spans="1:6" ht="12.75" x14ac:dyDescent="0.2">
      <c r="A311" s="18"/>
      <c r="B311" s="34"/>
      <c r="C311" s="18"/>
      <c r="D311" s="18"/>
      <c r="E311" s="18"/>
      <c r="F311" s="18"/>
    </row>
    <row r="312" spans="1:6" ht="12.75" x14ac:dyDescent="0.2">
      <c r="A312" s="18"/>
      <c r="B312" s="34"/>
      <c r="C312" s="18"/>
      <c r="D312" s="18"/>
      <c r="E312" s="18"/>
      <c r="F312" s="18"/>
    </row>
    <row r="313" spans="1:6" ht="12.75" x14ac:dyDescent="0.2">
      <c r="A313" s="18"/>
      <c r="B313" s="34"/>
      <c r="C313" s="18"/>
      <c r="D313" s="18"/>
      <c r="E313" s="18"/>
      <c r="F313" s="18"/>
    </row>
    <row r="314" spans="1:6" ht="12.75" x14ac:dyDescent="0.2">
      <c r="A314" s="18"/>
      <c r="B314" s="34"/>
      <c r="C314" s="18"/>
      <c r="D314" s="18"/>
      <c r="E314" s="18"/>
      <c r="F314" s="18"/>
    </row>
    <row r="315" spans="1:6" ht="12.75" x14ac:dyDescent="0.2">
      <c r="A315" s="18"/>
      <c r="B315" s="34"/>
      <c r="C315" s="18"/>
      <c r="D315" s="18"/>
      <c r="E315" s="18"/>
      <c r="F315" s="18"/>
    </row>
    <row r="316" spans="1:6" ht="12.75" x14ac:dyDescent="0.2">
      <c r="A316" s="18"/>
      <c r="B316" s="34"/>
      <c r="C316" s="18"/>
      <c r="D316" s="18"/>
      <c r="E316" s="18"/>
      <c r="F316" s="18"/>
    </row>
    <row r="317" spans="1:6" ht="12.75" x14ac:dyDescent="0.2">
      <c r="A317" s="18"/>
      <c r="B317" s="34"/>
      <c r="C317" s="18"/>
      <c r="D317" s="18"/>
      <c r="E317" s="18"/>
      <c r="F317" s="18"/>
    </row>
    <row r="318" spans="1:6" ht="12.75" x14ac:dyDescent="0.2">
      <c r="A318" s="18"/>
      <c r="B318" s="34"/>
      <c r="C318" s="18"/>
      <c r="D318" s="18"/>
      <c r="E318" s="18"/>
      <c r="F318" s="18"/>
    </row>
    <row r="319" spans="1:6" ht="12.75" x14ac:dyDescent="0.2">
      <c r="A319" s="18"/>
      <c r="B319" s="34"/>
      <c r="C319" s="18"/>
      <c r="D319" s="18"/>
      <c r="E319" s="18"/>
      <c r="F319" s="18"/>
    </row>
    <row r="320" spans="1:6" ht="12.75" x14ac:dyDescent="0.2">
      <c r="A320" s="18"/>
      <c r="B320" s="34"/>
      <c r="C320" s="18"/>
      <c r="D320" s="18"/>
      <c r="E320" s="18"/>
      <c r="F320" s="18"/>
    </row>
    <row r="321" spans="1:6" ht="12.75" x14ac:dyDescent="0.2">
      <c r="A321" s="18"/>
      <c r="B321" s="34"/>
      <c r="C321" s="18"/>
      <c r="D321" s="18"/>
      <c r="E321" s="18"/>
      <c r="F321" s="18"/>
    </row>
    <row r="322" spans="1:6" ht="12.75" x14ac:dyDescent="0.2">
      <c r="A322" s="18"/>
      <c r="B322" s="34"/>
      <c r="C322" s="18"/>
      <c r="D322" s="18"/>
      <c r="E322" s="18"/>
      <c r="F322" s="18"/>
    </row>
    <row r="323" spans="1:6" ht="12.75" x14ac:dyDescent="0.2">
      <c r="A323" s="18"/>
      <c r="B323" s="34"/>
      <c r="C323" s="18"/>
      <c r="D323" s="18"/>
      <c r="E323" s="18"/>
      <c r="F323" s="18"/>
    </row>
    <row r="324" spans="1:6" ht="12.75" x14ac:dyDescent="0.2">
      <c r="A324" s="18"/>
      <c r="B324" s="34"/>
      <c r="C324" s="18"/>
      <c r="D324" s="18"/>
      <c r="E324" s="18"/>
      <c r="F324" s="18"/>
    </row>
    <row r="325" spans="1:6" ht="12.75" x14ac:dyDescent="0.2">
      <c r="A325" s="18"/>
      <c r="B325" s="34"/>
      <c r="C325" s="18"/>
      <c r="D325" s="18"/>
      <c r="E325" s="18"/>
      <c r="F325" s="18"/>
    </row>
    <row r="326" spans="1:6" ht="12.75" x14ac:dyDescent="0.2">
      <c r="A326" s="18"/>
      <c r="B326" s="34"/>
      <c r="C326" s="18"/>
      <c r="D326" s="18"/>
      <c r="E326" s="18"/>
      <c r="F326" s="18"/>
    </row>
    <row r="327" spans="1:6" ht="12.75" x14ac:dyDescent="0.2">
      <c r="A327" s="18"/>
      <c r="B327" s="34"/>
      <c r="C327" s="18"/>
      <c r="D327" s="18"/>
      <c r="E327" s="18"/>
      <c r="F327" s="18"/>
    </row>
    <row r="328" spans="1:6" ht="12.75" x14ac:dyDescent="0.2">
      <c r="A328" s="18"/>
      <c r="B328" s="34"/>
      <c r="C328" s="18"/>
      <c r="D328" s="18"/>
      <c r="E328" s="18"/>
      <c r="F328" s="18"/>
    </row>
    <row r="329" spans="1:6" ht="12.75" x14ac:dyDescent="0.2">
      <c r="A329" s="18"/>
      <c r="B329" s="34"/>
      <c r="C329" s="18"/>
      <c r="D329" s="18"/>
      <c r="E329" s="18"/>
      <c r="F329" s="18"/>
    </row>
    <row r="330" spans="1:6" ht="12.75" x14ac:dyDescent="0.2">
      <c r="A330" s="18"/>
      <c r="B330" s="34"/>
      <c r="C330" s="18"/>
      <c r="D330" s="18"/>
      <c r="E330" s="18"/>
      <c r="F330" s="18"/>
    </row>
    <row r="331" spans="1:6" ht="12.75" x14ac:dyDescent="0.2">
      <c r="A331" s="18"/>
      <c r="B331" s="34"/>
      <c r="C331" s="18"/>
      <c r="D331" s="18"/>
      <c r="E331" s="18"/>
      <c r="F331" s="18"/>
    </row>
    <row r="332" spans="1:6" ht="12.75" x14ac:dyDescent="0.2">
      <c r="A332" s="18"/>
      <c r="B332" s="34"/>
      <c r="C332" s="18"/>
      <c r="D332" s="18"/>
      <c r="E332" s="18"/>
      <c r="F332" s="18"/>
    </row>
    <row r="333" spans="1:6" ht="12.75" x14ac:dyDescent="0.2">
      <c r="A333" s="18"/>
      <c r="B333" s="34"/>
      <c r="C333" s="18"/>
      <c r="D333" s="18"/>
      <c r="E333" s="18"/>
      <c r="F333" s="18"/>
    </row>
    <row r="334" spans="1:6" ht="12.75" x14ac:dyDescent="0.2">
      <c r="A334" s="18"/>
      <c r="B334" s="34"/>
      <c r="C334" s="18"/>
      <c r="D334" s="18"/>
      <c r="E334" s="18"/>
      <c r="F334" s="18"/>
    </row>
    <row r="335" spans="1:6" ht="12.75" x14ac:dyDescent="0.2">
      <c r="A335" s="18"/>
      <c r="B335" s="34"/>
      <c r="C335" s="18"/>
      <c r="D335" s="18"/>
      <c r="E335" s="18"/>
      <c r="F335" s="18"/>
    </row>
    <row r="336" spans="1:6" ht="12.75" x14ac:dyDescent="0.2">
      <c r="A336" s="18"/>
      <c r="B336" s="34"/>
      <c r="C336" s="18"/>
      <c r="D336" s="18"/>
      <c r="E336" s="18"/>
      <c r="F336" s="18"/>
    </row>
    <row r="337" spans="1:6" ht="12.75" x14ac:dyDescent="0.2">
      <c r="A337" s="18"/>
      <c r="B337" s="34"/>
      <c r="C337" s="18"/>
      <c r="D337" s="18"/>
      <c r="E337" s="18"/>
      <c r="F337" s="18"/>
    </row>
    <row r="338" spans="1:6" ht="12.75" x14ac:dyDescent="0.2">
      <c r="A338" s="18"/>
      <c r="B338" s="34"/>
      <c r="C338" s="18"/>
      <c r="D338" s="18"/>
      <c r="E338" s="18"/>
      <c r="F338" s="18"/>
    </row>
    <row r="339" spans="1:6" ht="12.75" x14ac:dyDescent="0.2">
      <c r="A339" s="18"/>
      <c r="B339" s="34"/>
      <c r="C339" s="18"/>
      <c r="D339" s="18"/>
      <c r="E339" s="18"/>
      <c r="F339" s="18"/>
    </row>
    <row r="340" spans="1:6" ht="12.75" x14ac:dyDescent="0.2">
      <c r="A340" s="18"/>
      <c r="B340" s="34"/>
      <c r="C340" s="18"/>
      <c r="D340" s="18"/>
      <c r="E340" s="18"/>
      <c r="F340" s="18"/>
    </row>
    <row r="341" spans="1:6" ht="12.75" x14ac:dyDescent="0.2">
      <c r="A341" s="18"/>
      <c r="B341" s="34"/>
      <c r="C341" s="18"/>
      <c r="D341" s="18"/>
      <c r="E341" s="18"/>
      <c r="F341" s="18"/>
    </row>
    <row r="342" spans="1:6" ht="12.75" x14ac:dyDescent="0.2">
      <c r="A342" s="18"/>
      <c r="B342" s="34"/>
      <c r="C342" s="18"/>
      <c r="D342" s="18"/>
      <c r="E342" s="18"/>
      <c r="F342" s="18"/>
    </row>
    <row r="343" spans="1:6" ht="12.75" x14ac:dyDescent="0.2">
      <c r="A343" s="18"/>
      <c r="B343" s="34"/>
      <c r="C343" s="18"/>
      <c r="D343" s="18"/>
      <c r="E343" s="18"/>
      <c r="F343" s="18"/>
    </row>
    <row r="344" spans="1:6" ht="12.75" x14ac:dyDescent="0.2">
      <c r="A344" s="18"/>
      <c r="B344" s="34"/>
      <c r="C344" s="18"/>
      <c r="D344" s="18"/>
      <c r="E344" s="18"/>
      <c r="F344" s="18"/>
    </row>
    <row r="345" spans="1:6" ht="12.75" x14ac:dyDescent="0.2">
      <c r="A345" s="18"/>
      <c r="B345" s="34"/>
      <c r="C345" s="18"/>
      <c r="D345" s="18"/>
      <c r="E345" s="18"/>
      <c r="F345" s="18"/>
    </row>
    <row r="346" spans="1:6" ht="12.75" x14ac:dyDescent="0.2">
      <c r="A346" s="18"/>
      <c r="B346" s="34"/>
      <c r="C346" s="18"/>
      <c r="D346" s="18"/>
      <c r="E346" s="18"/>
      <c r="F346" s="18"/>
    </row>
    <row r="347" spans="1:6" ht="12.75" x14ac:dyDescent="0.2">
      <c r="A347" s="18"/>
      <c r="B347" s="34"/>
      <c r="C347" s="18"/>
      <c r="D347" s="18"/>
      <c r="E347" s="18"/>
      <c r="F347" s="18"/>
    </row>
    <row r="348" spans="1:6" ht="12.75" x14ac:dyDescent="0.2">
      <c r="A348" s="18"/>
      <c r="B348" s="34"/>
      <c r="C348" s="18"/>
      <c r="D348" s="18"/>
      <c r="E348" s="18"/>
      <c r="F348" s="18"/>
    </row>
    <row r="349" spans="1:6" ht="12.75" x14ac:dyDescent="0.2">
      <c r="A349" s="18"/>
      <c r="B349" s="34"/>
      <c r="C349" s="18"/>
      <c r="D349" s="18"/>
      <c r="E349" s="18"/>
      <c r="F349" s="18"/>
    </row>
    <row r="350" spans="1:6" ht="12.75" x14ac:dyDescent="0.2">
      <c r="A350" s="18"/>
      <c r="B350" s="34"/>
      <c r="C350" s="18"/>
      <c r="D350" s="18"/>
      <c r="E350" s="18"/>
      <c r="F350" s="18"/>
    </row>
    <row r="351" spans="1:6" ht="12.75" x14ac:dyDescent="0.2">
      <c r="A351" s="18"/>
      <c r="B351" s="34"/>
      <c r="C351" s="18"/>
      <c r="D351" s="18"/>
      <c r="E351" s="18"/>
      <c r="F351" s="18"/>
    </row>
    <row r="352" spans="1:6" ht="12.75" x14ac:dyDescent="0.2">
      <c r="A352" s="18"/>
      <c r="B352" s="34"/>
      <c r="C352" s="18"/>
      <c r="D352" s="18"/>
      <c r="E352" s="18"/>
      <c r="F352" s="18"/>
    </row>
    <row r="353" spans="1:6" ht="12.75" x14ac:dyDescent="0.2">
      <c r="A353" s="18"/>
      <c r="B353" s="34"/>
      <c r="C353" s="18"/>
      <c r="D353" s="18"/>
      <c r="E353" s="18"/>
      <c r="F353" s="18"/>
    </row>
    <row r="354" spans="1:6" ht="12.75" x14ac:dyDescent="0.2">
      <c r="A354" s="18"/>
      <c r="B354" s="34"/>
      <c r="C354" s="18"/>
      <c r="D354" s="18"/>
      <c r="E354" s="18"/>
      <c r="F354" s="18"/>
    </row>
    <row r="355" spans="1:6" ht="12.75" x14ac:dyDescent="0.2">
      <c r="A355" s="18"/>
      <c r="B355" s="34"/>
      <c r="C355" s="18"/>
      <c r="D355" s="18"/>
      <c r="E355" s="18"/>
      <c r="F355" s="18"/>
    </row>
    <row r="356" spans="1:6" ht="12.75" x14ac:dyDescent="0.2">
      <c r="A356" s="18"/>
      <c r="B356" s="34"/>
      <c r="C356" s="18"/>
      <c r="D356" s="18"/>
      <c r="E356" s="18"/>
      <c r="F356" s="18"/>
    </row>
    <row r="357" spans="1:6" ht="12.75" x14ac:dyDescent="0.2">
      <c r="A357" s="18"/>
      <c r="B357" s="34"/>
      <c r="C357" s="18"/>
      <c r="D357" s="18"/>
      <c r="E357" s="18"/>
      <c r="F357" s="18"/>
    </row>
    <row r="358" spans="1:6" ht="12.75" x14ac:dyDescent="0.2">
      <c r="A358" s="18"/>
      <c r="B358" s="34"/>
      <c r="C358" s="18"/>
      <c r="D358" s="18"/>
      <c r="E358" s="18"/>
      <c r="F358" s="18"/>
    </row>
    <row r="359" spans="1:6" ht="12.75" x14ac:dyDescent="0.2">
      <c r="A359" s="18"/>
      <c r="B359" s="34"/>
      <c r="C359" s="18"/>
      <c r="D359" s="18"/>
      <c r="E359" s="18"/>
      <c r="F359" s="18"/>
    </row>
    <row r="360" spans="1:6" ht="12.75" x14ac:dyDescent="0.2">
      <c r="A360" s="18"/>
      <c r="B360" s="34"/>
      <c r="C360" s="18"/>
      <c r="D360" s="18"/>
      <c r="E360" s="18"/>
      <c r="F360" s="18"/>
    </row>
    <row r="361" spans="1:6" ht="12.75" x14ac:dyDescent="0.2">
      <c r="A361" s="18"/>
      <c r="B361" s="34"/>
      <c r="C361" s="18"/>
      <c r="D361" s="18"/>
      <c r="E361" s="18"/>
      <c r="F361" s="18"/>
    </row>
    <row r="362" spans="1:6" ht="12.75" x14ac:dyDescent="0.2">
      <c r="A362" s="18"/>
      <c r="B362" s="34"/>
      <c r="C362" s="18"/>
      <c r="D362" s="18"/>
      <c r="E362" s="18"/>
      <c r="F362" s="18"/>
    </row>
    <row r="363" spans="1:6" ht="12.75" x14ac:dyDescent="0.2">
      <c r="A363" s="18"/>
      <c r="B363" s="34"/>
      <c r="C363" s="18"/>
      <c r="D363" s="18"/>
      <c r="E363" s="18"/>
      <c r="F363" s="18"/>
    </row>
    <row r="364" spans="1:6" ht="12.75" x14ac:dyDescent="0.2">
      <c r="A364" s="18"/>
      <c r="B364" s="34"/>
      <c r="C364" s="18"/>
      <c r="D364" s="18"/>
      <c r="E364" s="18"/>
      <c r="F364" s="18"/>
    </row>
    <row r="365" spans="1:6" ht="12.75" x14ac:dyDescent="0.2">
      <c r="A365" s="18"/>
      <c r="B365" s="34"/>
      <c r="C365" s="18"/>
      <c r="D365" s="18"/>
      <c r="E365" s="18"/>
      <c r="F365" s="18"/>
    </row>
    <row r="366" spans="1:6" ht="12.75" x14ac:dyDescent="0.2">
      <c r="A366" s="18"/>
      <c r="B366" s="34"/>
      <c r="C366" s="18"/>
      <c r="D366" s="18"/>
      <c r="E366" s="18"/>
      <c r="F366" s="18"/>
    </row>
    <row r="367" spans="1:6" ht="12.75" x14ac:dyDescent="0.2">
      <c r="A367" s="18"/>
      <c r="B367" s="34"/>
      <c r="C367" s="18"/>
      <c r="D367" s="18"/>
      <c r="E367" s="18"/>
      <c r="F367" s="18"/>
    </row>
    <row r="368" spans="1:6" ht="12.75" x14ac:dyDescent="0.2">
      <c r="A368" s="18"/>
      <c r="B368" s="34"/>
      <c r="C368" s="18"/>
      <c r="D368" s="18"/>
      <c r="E368" s="18"/>
      <c r="F368" s="18"/>
    </row>
    <row r="369" spans="1:6" ht="12.75" x14ac:dyDescent="0.2">
      <c r="A369" s="18"/>
      <c r="B369" s="34"/>
      <c r="C369" s="18"/>
      <c r="D369" s="18"/>
      <c r="E369" s="18"/>
      <c r="F369" s="18"/>
    </row>
    <row r="370" spans="1:6" ht="12.75" x14ac:dyDescent="0.2">
      <c r="A370" s="18"/>
      <c r="B370" s="34"/>
      <c r="C370" s="18"/>
      <c r="D370" s="18"/>
      <c r="E370" s="18"/>
      <c r="F370" s="18"/>
    </row>
    <row r="371" spans="1:6" ht="12.75" x14ac:dyDescent="0.2">
      <c r="A371" s="18"/>
      <c r="B371" s="34"/>
      <c r="C371" s="18"/>
      <c r="D371" s="18"/>
      <c r="E371" s="18"/>
      <c r="F371" s="18"/>
    </row>
    <row r="372" spans="1:6" ht="12.75" x14ac:dyDescent="0.2">
      <c r="A372" s="18"/>
      <c r="B372" s="34"/>
      <c r="C372" s="18"/>
      <c r="D372" s="18"/>
      <c r="E372" s="18"/>
      <c r="F372" s="18"/>
    </row>
    <row r="373" spans="1:6" ht="12.75" x14ac:dyDescent="0.2">
      <c r="A373" s="18"/>
      <c r="B373" s="34"/>
      <c r="C373" s="18"/>
      <c r="D373" s="18"/>
      <c r="E373" s="18"/>
      <c r="F373" s="18"/>
    </row>
    <row r="374" spans="1:6" ht="12.75" x14ac:dyDescent="0.2">
      <c r="A374" s="18"/>
      <c r="B374" s="34"/>
      <c r="C374" s="18"/>
      <c r="D374" s="18"/>
      <c r="E374" s="18"/>
      <c r="F374" s="18"/>
    </row>
    <row r="375" spans="1:6" ht="12.75" x14ac:dyDescent="0.2">
      <c r="A375" s="18"/>
      <c r="B375" s="34"/>
      <c r="C375" s="18"/>
      <c r="D375" s="18"/>
      <c r="E375" s="18"/>
      <c r="F375" s="18"/>
    </row>
    <row r="376" spans="1:6" ht="12.75" x14ac:dyDescent="0.2">
      <c r="A376" s="18"/>
      <c r="B376" s="34"/>
      <c r="C376" s="18"/>
      <c r="D376" s="18"/>
      <c r="E376" s="18"/>
      <c r="F376" s="18"/>
    </row>
    <row r="377" spans="1:6" ht="12.75" x14ac:dyDescent="0.2">
      <c r="A377" s="18"/>
      <c r="B377" s="34"/>
      <c r="C377" s="18"/>
      <c r="D377" s="18"/>
      <c r="E377" s="18"/>
      <c r="F377" s="18"/>
    </row>
    <row r="378" spans="1:6" ht="12.75" x14ac:dyDescent="0.2">
      <c r="A378" s="18"/>
      <c r="B378" s="34"/>
      <c r="C378" s="18"/>
      <c r="D378" s="18"/>
      <c r="E378" s="18"/>
      <c r="F378" s="18"/>
    </row>
    <row r="379" spans="1:6" ht="12.75" x14ac:dyDescent="0.2">
      <c r="A379" s="18"/>
      <c r="B379" s="34"/>
      <c r="C379" s="18"/>
      <c r="D379" s="18"/>
      <c r="E379" s="18"/>
      <c r="F379" s="18"/>
    </row>
    <row r="380" spans="1:6" ht="12.75" x14ac:dyDescent="0.2">
      <c r="A380" s="18"/>
      <c r="B380" s="34"/>
      <c r="C380" s="18"/>
      <c r="D380" s="18"/>
      <c r="E380" s="18"/>
      <c r="F380" s="18"/>
    </row>
    <row r="381" spans="1:6" ht="12.75" x14ac:dyDescent="0.2">
      <c r="A381" s="18"/>
      <c r="B381" s="34"/>
      <c r="C381" s="18"/>
      <c r="D381" s="18"/>
      <c r="E381" s="18"/>
      <c r="F381" s="18"/>
    </row>
    <row r="382" spans="1:6" ht="12.75" x14ac:dyDescent="0.2">
      <c r="A382" s="18"/>
      <c r="B382" s="34"/>
      <c r="C382" s="18"/>
      <c r="D382" s="18"/>
      <c r="E382" s="18"/>
      <c r="F382" s="18"/>
    </row>
    <row r="383" spans="1:6" ht="12.75" x14ac:dyDescent="0.2">
      <c r="A383" s="18"/>
      <c r="B383" s="34"/>
      <c r="C383" s="18"/>
      <c r="D383" s="18"/>
      <c r="E383" s="18"/>
      <c r="F383" s="18"/>
    </row>
    <row r="384" spans="1:6" ht="12.75" x14ac:dyDescent="0.2">
      <c r="A384" s="18"/>
      <c r="B384" s="34"/>
      <c r="C384" s="18"/>
      <c r="D384" s="18"/>
      <c r="E384" s="18"/>
      <c r="F384" s="18"/>
    </row>
    <row r="385" spans="1:6" ht="12.75" x14ac:dyDescent="0.2">
      <c r="A385" s="18"/>
      <c r="B385" s="34"/>
      <c r="C385" s="18"/>
      <c r="D385" s="18"/>
      <c r="E385" s="18"/>
      <c r="F385" s="18"/>
    </row>
    <row r="386" spans="1:6" ht="12.75" x14ac:dyDescent="0.2">
      <c r="A386" s="18"/>
      <c r="B386" s="34"/>
      <c r="C386" s="18"/>
      <c r="D386" s="18"/>
      <c r="E386" s="18"/>
      <c r="F386" s="18"/>
    </row>
    <row r="387" spans="1:6" ht="12.75" x14ac:dyDescent="0.2">
      <c r="A387" s="18"/>
      <c r="B387" s="34"/>
      <c r="C387" s="18"/>
      <c r="D387" s="18"/>
      <c r="E387" s="18"/>
      <c r="F387" s="18"/>
    </row>
    <row r="388" spans="1:6" ht="12.75" x14ac:dyDescent="0.2">
      <c r="A388" s="18"/>
      <c r="B388" s="34"/>
      <c r="C388" s="18"/>
      <c r="D388" s="18"/>
      <c r="E388" s="18"/>
      <c r="F388" s="18"/>
    </row>
    <row r="389" spans="1:6" ht="12.75" x14ac:dyDescent="0.2">
      <c r="A389" s="18"/>
      <c r="B389" s="34"/>
      <c r="C389" s="18"/>
      <c r="D389" s="18"/>
      <c r="E389" s="18"/>
      <c r="F389" s="18"/>
    </row>
    <row r="390" spans="1:6" ht="12.75" x14ac:dyDescent="0.2">
      <c r="A390" s="18"/>
      <c r="B390" s="34"/>
      <c r="C390" s="18"/>
      <c r="D390" s="18"/>
      <c r="E390" s="18"/>
      <c r="F390" s="18"/>
    </row>
    <row r="391" spans="1:6" ht="12.75" x14ac:dyDescent="0.2">
      <c r="A391" s="18"/>
      <c r="B391" s="34"/>
      <c r="C391" s="18"/>
      <c r="D391" s="18"/>
      <c r="E391" s="18"/>
      <c r="F391" s="18"/>
    </row>
    <row r="392" spans="1:6" ht="12.75" x14ac:dyDescent="0.2">
      <c r="A392" s="18"/>
      <c r="B392" s="34"/>
      <c r="C392" s="18"/>
      <c r="D392" s="18"/>
      <c r="E392" s="18"/>
      <c r="F392" s="18"/>
    </row>
    <row r="393" spans="1:6" ht="12.75" x14ac:dyDescent="0.2">
      <c r="A393" s="18"/>
      <c r="B393" s="34"/>
      <c r="C393" s="18"/>
      <c r="D393" s="18"/>
      <c r="E393" s="18"/>
      <c r="F393" s="18"/>
    </row>
    <row r="394" spans="1:6" ht="12.75" x14ac:dyDescent="0.2">
      <c r="A394" s="18"/>
      <c r="B394" s="34"/>
      <c r="C394" s="18"/>
      <c r="D394" s="18"/>
      <c r="E394" s="18"/>
      <c r="F394" s="18"/>
    </row>
    <row r="395" spans="1:6" ht="12.75" x14ac:dyDescent="0.2">
      <c r="A395" s="18"/>
      <c r="B395" s="34"/>
      <c r="C395" s="18"/>
      <c r="D395" s="18"/>
      <c r="E395" s="18"/>
      <c r="F395" s="18"/>
    </row>
    <row r="396" spans="1:6" ht="12.75" x14ac:dyDescent="0.2">
      <c r="A396" s="18"/>
      <c r="B396" s="34"/>
      <c r="C396" s="18"/>
      <c r="D396" s="18"/>
      <c r="E396" s="18"/>
      <c r="F396" s="18"/>
    </row>
    <row r="397" spans="1:6" ht="12.75" x14ac:dyDescent="0.2">
      <c r="A397" s="18"/>
      <c r="B397" s="34"/>
      <c r="C397" s="18"/>
      <c r="D397" s="18"/>
      <c r="E397" s="18"/>
      <c r="F397" s="18"/>
    </row>
    <row r="398" spans="1:6" ht="12.75" x14ac:dyDescent="0.2">
      <c r="A398" s="18"/>
      <c r="B398" s="34"/>
      <c r="C398" s="18"/>
      <c r="D398" s="18"/>
      <c r="E398" s="18"/>
      <c r="F398" s="18"/>
    </row>
    <row r="399" spans="1:6" ht="12.75" x14ac:dyDescent="0.2">
      <c r="A399" s="18"/>
      <c r="B399" s="34"/>
      <c r="C399" s="18"/>
      <c r="D399" s="18"/>
      <c r="E399" s="18"/>
      <c r="F399" s="18"/>
    </row>
    <row r="400" spans="1:6" ht="12.75" x14ac:dyDescent="0.2">
      <c r="A400" s="18"/>
      <c r="B400" s="34"/>
      <c r="C400" s="18"/>
      <c r="D400" s="18"/>
      <c r="E400" s="18"/>
      <c r="F400" s="18"/>
    </row>
    <row r="401" spans="1:6" ht="12.75" x14ac:dyDescent="0.2">
      <c r="A401" s="18"/>
      <c r="B401" s="34"/>
      <c r="C401" s="18"/>
      <c r="D401" s="18"/>
      <c r="E401" s="18"/>
      <c r="F401" s="18"/>
    </row>
    <row r="402" spans="1:6" ht="12.75" x14ac:dyDescent="0.2">
      <c r="A402" s="18"/>
      <c r="B402" s="34"/>
      <c r="C402" s="18"/>
      <c r="D402" s="18"/>
      <c r="E402" s="18"/>
      <c r="F402" s="18"/>
    </row>
    <row r="403" spans="1:6" ht="12.75" x14ac:dyDescent="0.2">
      <c r="A403" s="18"/>
      <c r="B403" s="34"/>
      <c r="C403" s="18"/>
      <c r="D403" s="18"/>
      <c r="E403" s="18"/>
      <c r="F403" s="18"/>
    </row>
    <row r="404" spans="1:6" ht="12.75" x14ac:dyDescent="0.2">
      <c r="A404" s="18"/>
      <c r="B404" s="34"/>
      <c r="C404" s="18"/>
      <c r="D404" s="18"/>
      <c r="E404" s="18"/>
      <c r="F404" s="18"/>
    </row>
    <row r="405" spans="1:6" ht="12.75" x14ac:dyDescent="0.2">
      <c r="A405" s="18"/>
      <c r="B405" s="34"/>
      <c r="C405" s="18"/>
      <c r="D405" s="18"/>
      <c r="E405" s="18"/>
      <c r="F405" s="18"/>
    </row>
    <row r="406" spans="1:6" ht="12.75" x14ac:dyDescent="0.2">
      <c r="A406" s="18"/>
      <c r="B406" s="34"/>
      <c r="C406" s="18"/>
      <c r="D406" s="18"/>
      <c r="E406" s="18"/>
      <c r="F406" s="18"/>
    </row>
    <row r="407" spans="1:6" ht="12.75" x14ac:dyDescent="0.2">
      <c r="A407" s="18"/>
      <c r="B407" s="34"/>
      <c r="C407" s="18"/>
      <c r="D407" s="18"/>
      <c r="E407" s="18"/>
      <c r="F407" s="18"/>
    </row>
    <row r="408" spans="1:6" ht="12.75" x14ac:dyDescent="0.2">
      <c r="A408" s="18"/>
      <c r="B408" s="34"/>
      <c r="C408" s="18"/>
      <c r="D408" s="18"/>
      <c r="E408" s="18"/>
      <c r="F408" s="18"/>
    </row>
    <row r="409" spans="1:6" ht="12.75" x14ac:dyDescent="0.2">
      <c r="A409" s="18"/>
      <c r="B409" s="34"/>
      <c r="C409" s="18"/>
      <c r="D409" s="18"/>
      <c r="E409" s="18"/>
      <c r="F409" s="18"/>
    </row>
    <row r="410" spans="1:6" ht="12.75" x14ac:dyDescent="0.2">
      <c r="A410" s="18"/>
      <c r="B410" s="34"/>
      <c r="C410" s="18"/>
      <c r="D410" s="18"/>
      <c r="E410" s="18"/>
      <c r="F410" s="18"/>
    </row>
    <row r="411" spans="1:6" ht="12.75" x14ac:dyDescent="0.2">
      <c r="A411" s="18"/>
      <c r="B411" s="34"/>
      <c r="C411" s="18"/>
      <c r="D411" s="18"/>
      <c r="E411" s="18"/>
      <c r="F411" s="18"/>
    </row>
    <row r="412" spans="1:6" ht="12.75" x14ac:dyDescent="0.2">
      <c r="A412" s="18"/>
      <c r="B412" s="34"/>
      <c r="C412" s="18"/>
      <c r="D412" s="18"/>
      <c r="E412" s="18"/>
      <c r="F412" s="18"/>
    </row>
    <row r="413" spans="1:6" ht="12.75" x14ac:dyDescent="0.2">
      <c r="A413" s="18"/>
      <c r="B413" s="34"/>
      <c r="C413" s="18"/>
      <c r="D413" s="18"/>
      <c r="E413" s="18"/>
      <c r="F413" s="18"/>
    </row>
    <row r="414" spans="1:6" ht="12.75" x14ac:dyDescent="0.2">
      <c r="A414" s="18"/>
      <c r="B414" s="34"/>
      <c r="C414" s="18"/>
      <c r="D414" s="18"/>
      <c r="E414" s="18"/>
      <c r="F414" s="18"/>
    </row>
    <row r="415" spans="1:6" ht="12.75" x14ac:dyDescent="0.2">
      <c r="A415" s="18"/>
      <c r="B415" s="34"/>
      <c r="C415" s="18"/>
      <c r="D415" s="18"/>
      <c r="E415" s="18"/>
      <c r="F415" s="18"/>
    </row>
    <row r="416" spans="1:6" ht="12.75" x14ac:dyDescent="0.2">
      <c r="A416" s="18"/>
      <c r="B416" s="34"/>
      <c r="C416" s="18"/>
      <c r="D416" s="18"/>
      <c r="E416" s="18"/>
      <c r="F416" s="18"/>
    </row>
    <row r="417" spans="1:6" ht="12.75" x14ac:dyDescent="0.2">
      <c r="A417" s="18"/>
      <c r="B417" s="34"/>
      <c r="C417" s="18"/>
      <c r="D417" s="18"/>
      <c r="E417" s="18"/>
      <c r="F417" s="18"/>
    </row>
    <row r="418" spans="1:6" ht="12.75" x14ac:dyDescent="0.2">
      <c r="A418" s="18"/>
      <c r="B418" s="34"/>
      <c r="C418" s="18"/>
      <c r="D418" s="18"/>
      <c r="E418" s="18"/>
      <c r="F418" s="18"/>
    </row>
    <row r="419" spans="1:6" ht="12.75" x14ac:dyDescent="0.2">
      <c r="A419" s="18"/>
      <c r="B419" s="34"/>
      <c r="C419" s="18"/>
      <c r="D419" s="18"/>
      <c r="E419" s="18"/>
      <c r="F419" s="18"/>
    </row>
    <row r="420" spans="1:6" ht="12.75" x14ac:dyDescent="0.2">
      <c r="A420" s="18"/>
      <c r="B420" s="34"/>
      <c r="C420" s="18"/>
      <c r="D420" s="18"/>
      <c r="E420" s="18"/>
      <c r="F420" s="18"/>
    </row>
    <row r="421" spans="1:6" ht="12.75" x14ac:dyDescent="0.2">
      <c r="A421" s="18"/>
      <c r="B421" s="34"/>
      <c r="C421" s="18"/>
      <c r="D421" s="18"/>
      <c r="E421" s="18"/>
      <c r="F421" s="18"/>
    </row>
    <row r="422" spans="1:6" ht="12.75" x14ac:dyDescent="0.2">
      <c r="A422" s="18"/>
      <c r="B422" s="34"/>
      <c r="C422" s="18"/>
      <c r="D422" s="18"/>
      <c r="E422" s="18"/>
      <c r="F422" s="18"/>
    </row>
    <row r="423" spans="1:6" ht="12.75" x14ac:dyDescent="0.2">
      <c r="A423" s="18"/>
      <c r="B423" s="34"/>
      <c r="C423" s="18"/>
      <c r="D423" s="18"/>
      <c r="E423" s="18"/>
      <c r="F423" s="18"/>
    </row>
    <row r="424" spans="1:6" ht="12.75" x14ac:dyDescent="0.2">
      <c r="A424" s="18"/>
      <c r="B424" s="34"/>
      <c r="C424" s="18"/>
      <c r="D424" s="18"/>
      <c r="E424" s="18"/>
      <c r="F424" s="18"/>
    </row>
    <row r="425" spans="1:6" ht="12.75" x14ac:dyDescent="0.2">
      <c r="A425" s="18"/>
      <c r="B425" s="34"/>
      <c r="C425" s="18"/>
      <c r="D425" s="18"/>
      <c r="E425" s="18"/>
      <c r="F425" s="18"/>
    </row>
    <row r="426" spans="1:6" ht="12.75" x14ac:dyDescent="0.2">
      <c r="A426" s="18"/>
      <c r="B426" s="34"/>
      <c r="C426" s="18"/>
      <c r="D426" s="18"/>
      <c r="E426" s="18"/>
      <c r="F426" s="18"/>
    </row>
    <row r="427" spans="1:6" ht="12.75" x14ac:dyDescent="0.2">
      <c r="A427" s="18"/>
      <c r="B427" s="34"/>
      <c r="C427" s="18"/>
      <c r="D427" s="18"/>
      <c r="E427" s="18"/>
      <c r="F427" s="18"/>
    </row>
    <row r="428" spans="1:6" ht="12.75" x14ac:dyDescent="0.2">
      <c r="A428" s="18"/>
      <c r="B428" s="34"/>
      <c r="C428" s="18"/>
      <c r="D428" s="18"/>
      <c r="E428" s="18"/>
      <c r="F428" s="18"/>
    </row>
    <row r="429" spans="1:6" ht="12.75" x14ac:dyDescent="0.2">
      <c r="A429" s="18"/>
      <c r="B429" s="34"/>
      <c r="C429" s="18"/>
      <c r="D429" s="18"/>
      <c r="E429" s="18"/>
      <c r="F429" s="18"/>
    </row>
    <row r="430" spans="1:6" ht="12.75" x14ac:dyDescent="0.2">
      <c r="A430" s="18"/>
      <c r="B430" s="34"/>
      <c r="C430" s="18"/>
      <c r="D430" s="18"/>
      <c r="E430" s="18"/>
      <c r="F430" s="18"/>
    </row>
    <row r="431" spans="1:6" ht="12.75" x14ac:dyDescent="0.2">
      <c r="A431" s="18"/>
      <c r="B431" s="34"/>
      <c r="C431" s="18"/>
      <c r="D431" s="18"/>
      <c r="E431" s="18"/>
      <c r="F431" s="18"/>
    </row>
    <row r="432" spans="1:6" ht="12.75" x14ac:dyDescent="0.2">
      <c r="A432" s="18"/>
      <c r="B432" s="34"/>
      <c r="C432" s="18"/>
      <c r="D432" s="18"/>
      <c r="E432" s="18"/>
      <c r="F432" s="18"/>
    </row>
    <row r="433" spans="1:6" ht="12.75" x14ac:dyDescent="0.2">
      <c r="A433" s="18"/>
      <c r="B433" s="34"/>
      <c r="C433" s="18"/>
      <c r="D433" s="18"/>
      <c r="E433" s="18"/>
      <c r="F433" s="18"/>
    </row>
    <row r="434" spans="1:6" ht="12.75" x14ac:dyDescent="0.2">
      <c r="A434" s="18"/>
      <c r="B434" s="34"/>
      <c r="C434" s="18"/>
      <c r="D434" s="18"/>
      <c r="E434" s="18"/>
      <c r="F434" s="18"/>
    </row>
    <row r="435" spans="1:6" ht="12.75" x14ac:dyDescent="0.2">
      <c r="A435" s="18"/>
      <c r="B435" s="34"/>
      <c r="C435" s="18"/>
      <c r="D435" s="18"/>
      <c r="E435" s="18"/>
      <c r="F435" s="18"/>
    </row>
    <row r="436" spans="1:6" ht="12.75" x14ac:dyDescent="0.2">
      <c r="A436" s="18"/>
      <c r="B436" s="34"/>
      <c r="C436" s="18"/>
      <c r="D436" s="18"/>
      <c r="E436" s="18"/>
      <c r="F436" s="18"/>
    </row>
    <row r="437" spans="1:6" ht="12.75" x14ac:dyDescent="0.2">
      <c r="A437" s="18"/>
      <c r="B437" s="34"/>
      <c r="C437" s="18"/>
      <c r="D437" s="18"/>
      <c r="E437" s="18"/>
      <c r="F437" s="18"/>
    </row>
    <row r="438" spans="1:6" ht="12.75" x14ac:dyDescent="0.2">
      <c r="A438" s="18"/>
      <c r="B438" s="34"/>
      <c r="C438" s="18"/>
      <c r="D438" s="18"/>
      <c r="E438" s="18"/>
      <c r="F438" s="18"/>
    </row>
    <row r="439" spans="1:6" ht="12.75" x14ac:dyDescent="0.2">
      <c r="A439" s="18"/>
      <c r="B439" s="34"/>
      <c r="C439" s="18"/>
      <c r="D439" s="18"/>
      <c r="E439" s="18"/>
      <c r="F439" s="18"/>
    </row>
    <row r="440" spans="1:6" ht="12.75" x14ac:dyDescent="0.2">
      <c r="A440" s="18"/>
      <c r="B440" s="34"/>
      <c r="C440" s="18"/>
      <c r="D440" s="18"/>
      <c r="E440" s="18"/>
      <c r="F440" s="18"/>
    </row>
    <row r="441" spans="1:6" ht="12.75" x14ac:dyDescent="0.2">
      <c r="A441" s="18"/>
      <c r="B441" s="34"/>
      <c r="C441" s="18"/>
      <c r="D441" s="18"/>
      <c r="E441" s="18"/>
      <c r="F441" s="18"/>
    </row>
    <row r="442" spans="1:6" ht="12.75" x14ac:dyDescent="0.2">
      <c r="A442" s="18"/>
      <c r="B442" s="34"/>
      <c r="C442" s="18"/>
      <c r="D442" s="18"/>
      <c r="E442" s="18"/>
      <c r="F442" s="18"/>
    </row>
    <row r="443" spans="1:6" ht="12.75" x14ac:dyDescent="0.2">
      <c r="A443" s="18"/>
      <c r="B443" s="34"/>
      <c r="C443" s="18"/>
      <c r="D443" s="18"/>
      <c r="E443" s="18"/>
      <c r="F443" s="18"/>
    </row>
    <row r="444" spans="1:6" ht="12.75" x14ac:dyDescent="0.2">
      <c r="A444" s="18"/>
      <c r="B444" s="34"/>
      <c r="C444" s="18"/>
      <c r="D444" s="18"/>
      <c r="E444" s="18"/>
      <c r="F444" s="18"/>
    </row>
    <row r="445" spans="1:6" ht="12.75" x14ac:dyDescent="0.2">
      <c r="A445" s="18"/>
      <c r="B445" s="34"/>
      <c r="C445" s="18"/>
      <c r="D445" s="18"/>
      <c r="E445" s="18"/>
      <c r="F445" s="18"/>
    </row>
    <row r="446" spans="1:6" ht="12.75" x14ac:dyDescent="0.2">
      <c r="A446" s="18"/>
      <c r="B446" s="34"/>
      <c r="C446" s="18"/>
      <c r="D446" s="18"/>
      <c r="E446" s="18"/>
      <c r="F446" s="18"/>
    </row>
    <row r="447" spans="1:6" ht="12.75" x14ac:dyDescent="0.2">
      <c r="A447" s="18"/>
      <c r="B447" s="34"/>
      <c r="C447" s="18"/>
      <c r="D447" s="18"/>
      <c r="E447" s="18"/>
      <c r="F447" s="18"/>
    </row>
    <row r="448" spans="1:6" ht="12.75" x14ac:dyDescent="0.2">
      <c r="A448" s="18"/>
      <c r="B448" s="34"/>
      <c r="C448" s="18"/>
      <c r="D448" s="18"/>
      <c r="E448" s="18"/>
      <c r="F448" s="18"/>
    </row>
    <row r="449" spans="1:6" ht="12.75" x14ac:dyDescent="0.2">
      <c r="A449" s="18"/>
      <c r="B449" s="34"/>
      <c r="C449" s="18"/>
      <c r="D449" s="18"/>
      <c r="E449" s="18"/>
      <c r="F449" s="18"/>
    </row>
    <row r="450" spans="1:6" ht="12.75" x14ac:dyDescent="0.2">
      <c r="A450" s="18"/>
      <c r="B450" s="34"/>
      <c r="C450" s="18"/>
      <c r="D450" s="18"/>
      <c r="E450" s="18"/>
      <c r="F450" s="18"/>
    </row>
    <row r="451" spans="1:6" ht="12.75" x14ac:dyDescent="0.2">
      <c r="A451" s="18"/>
      <c r="B451" s="34"/>
      <c r="C451" s="18"/>
      <c r="D451" s="18"/>
      <c r="E451" s="18"/>
      <c r="F451" s="18"/>
    </row>
    <row r="452" spans="1:6" ht="12.75" x14ac:dyDescent="0.2">
      <c r="A452" s="18"/>
      <c r="B452" s="34"/>
      <c r="C452" s="18"/>
      <c r="D452" s="18"/>
      <c r="E452" s="18"/>
      <c r="F452" s="18"/>
    </row>
    <row r="453" spans="1:6" ht="12.75" x14ac:dyDescent="0.2">
      <c r="A453" s="18"/>
      <c r="B453" s="34"/>
      <c r="C453" s="18"/>
      <c r="D453" s="18"/>
      <c r="E453" s="18"/>
      <c r="F453" s="18"/>
    </row>
    <row r="454" spans="1:6" ht="12.75" x14ac:dyDescent="0.2">
      <c r="A454" s="18"/>
      <c r="B454" s="34"/>
      <c r="C454" s="18"/>
      <c r="D454" s="18"/>
      <c r="E454" s="18"/>
      <c r="F454" s="18"/>
    </row>
    <row r="455" spans="1:6" ht="12.75" x14ac:dyDescent="0.2">
      <c r="A455" s="18"/>
      <c r="B455" s="34"/>
      <c r="C455" s="18"/>
      <c r="D455" s="18"/>
      <c r="E455" s="18"/>
      <c r="F455" s="18"/>
    </row>
    <row r="456" spans="1:6" ht="12.75" x14ac:dyDescent="0.2">
      <c r="A456" s="18"/>
      <c r="B456" s="34"/>
      <c r="C456" s="18"/>
      <c r="D456" s="18"/>
      <c r="E456" s="18"/>
      <c r="F456" s="18"/>
    </row>
    <row r="457" spans="1:6" ht="12.75" x14ac:dyDescent="0.2">
      <c r="A457" s="18"/>
      <c r="B457" s="34"/>
      <c r="C457" s="18"/>
      <c r="D457" s="18"/>
      <c r="E457" s="18"/>
      <c r="F457" s="18"/>
    </row>
    <row r="458" spans="1:6" ht="12.75" x14ac:dyDescent="0.2">
      <c r="A458" s="18"/>
      <c r="B458" s="34"/>
      <c r="C458" s="18"/>
      <c r="D458" s="18"/>
      <c r="E458" s="18"/>
      <c r="F458" s="18"/>
    </row>
    <row r="459" spans="1:6" ht="12.75" x14ac:dyDescent="0.2">
      <c r="A459" s="18"/>
      <c r="B459" s="34"/>
      <c r="C459" s="18"/>
      <c r="D459" s="18"/>
      <c r="E459" s="18"/>
      <c r="F459" s="18"/>
    </row>
    <row r="460" spans="1:6" ht="12.75" x14ac:dyDescent="0.2">
      <c r="A460" s="18"/>
      <c r="B460" s="34"/>
      <c r="C460" s="18"/>
      <c r="D460" s="18"/>
      <c r="E460" s="18"/>
      <c r="F460" s="18"/>
    </row>
    <row r="461" spans="1:6" ht="12.75" x14ac:dyDescent="0.2">
      <c r="A461" s="18"/>
      <c r="B461" s="34"/>
      <c r="C461" s="18"/>
      <c r="D461" s="18"/>
      <c r="E461" s="18"/>
      <c r="F461" s="18"/>
    </row>
    <row r="462" spans="1:6" ht="12.75" x14ac:dyDescent="0.2">
      <c r="A462" s="18"/>
      <c r="B462" s="34"/>
      <c r="C462" s="18"/>
      <c r="D462" s="18"/>
      <c r="E462" s="18"/>
      <c r="F462" s="18"/>
    </row>
    <row r="463" spans="1:6" ht="12.75" x14ac:dyDescent="0.2">
      <c r="A463" s="18"/>
      <c r="B463" s="34"/>
      <c r="C463" s="18"/>
      <c r="D463" s="18"/>
      <c r="E463" s="18"/>
      <c r="F463" s="18"/>
    </row>
    <row r="464" spans="1:6" ht="12.75" x14ac:dyDescent="0.2">
      <c r="A464" s="18"/>
      <c r="B464" s="34"/>
      <c r="C464" s="18"/>
      <c r="D464" s="18"/>
      <c r="E464" s="18"/>
      <c r="F464" s="18"/>
    </row>
    <row r="465" spans="1:6" ht="12.75" x14ac:dyDescent="0.2">
      <c r="A465" s="18"/>
      <c r="B465" s="34"/>
      <c r="C465" s="18"/>
      <c r="D465" s="18"/>
      <c r="E465" s="18"/>
      <c r="F465" s="18"/>
    </row>
    <row r="466" spans="1:6" ht="12.75" x14ac:dyDescent="0.2">
      <c r="A466" s="18"/>
      <c r="B466" s="34"/>
      <c r="C466" s="18"/>
      <c r="D466" s="18"/>
      <c r="E466" s="18"/>
      <c r="F466" s="18"/>
    </row>
    <row r="467" spans="1:6" ht="12.75" x14ac:dyDescent="0.2">
      <c r="A467" s="18"/>
      <c r="B467" s="34"/>
      <c r="C467" s="18"/>
      <c r="D467" s="18"/>
      <c r="E467" s="18"/>
      <c r="F467" s="18"/>
    </row>
    <row r="468" spans="1:6" ht="12.75" x14ac:dyDescent="0.2">
      <c r="A468" s="18"/>
      <c r="B468" s="34"/>
      <c r="C468" s="18"/>
      <c r="D468" s="18"/>
      <c r="E468" s="18"/>
      <c r="F468" s="18"/>
    </row>
    <row r="469" spans="1:6" ht="12.75" x14ac:dyDescent="0.2">
      <c r="A469" s="18"/>
      <c r="B469" s="34"/>
      <c r="C469" s="18"/>
      <c r="D469" s="18"/>
      <c r="E469" s="18"/>
      <c r="F469" s="18"/>
    </row>
    <row r="470" spans="1:6" ht="12.75" x14ac:dyDescent="0.2">
      <c r="A470" s="18"/>
      <c r="B470" s="34"/>
      <c r="C470" s="18"/>
      <c r="D470" s="18"/>
      <c r="E470" s="18"/>
      <c r="F470" s="18"/>
    </row>
    <row r="471" spans="1:6" ht="12.75" x14ac:dyDescent="0.2">
      <c r="A471" s="18"/>
      <c r="B471" s="34"/>
      <c r="C471" s="18"/>
      <c r="D471" s="18"/>
      <c r="E471" s="18"/>
      <c r="F471" s="18"/>
    </row>
    <row r="472" spans="1:6" ht="12.75" x14ac:dyDescent="0.2">
      <c r="A472" s="18"/>
      <c r="B472" s="34"/>
      <c r="C472" s="18"/>
      <c r="D472" s="18"/>
      <c r="E472" s="18"/>
      <c r="F472" s="18"/>
    </row>
    <row r="473" spans="1:6" ht="12.75" x14ac:dyDescent="0.2">
      <c r="A473" s="18"/>
      <c r="B473" s="34"/>
      <c r="C473" s="18"/>
      <c r="D473" s="18"/>
      <c r="E473" s="18"/>
      <c r="F473" s="18"/>
    </row>
    <row r="474" spans="1:6" ht="12.75" x14ac:dyDescent="0.2">
      <c r="A474" s="18"/>
      <c r="B474" s="34"/>
      <c r="C474" s="18"/>
      <c r="D474" s="18"/>
      <c r="E474" s="18"/>
      <c r="F474" s="18"/>
    </row>
    <row r="475" spans="1:6" ht="12.75" x14ac:dyDescent="0.2">
      <c r="A475" s="18"/>
      <c r="B475" s="34"/>
      <c r="C475" s="18"/>
      <c r="D475" s="18"/>
      <c r="E475" s="18"/>
      <c r="F475" s="18"/>
    </row>
    <row r="476" spans="1:6" ht="12.75" x14ac:dyDescent="0.2">
      <c r="A476" s="18"/>
      <c r="B476" s="34"/>
      <c r="C476" s="18"/>
      <c r="D476" s="18"/>
      <c r="E476" s="18"/>
      <c r="F476" s="18"/>
    </row>
    <row r="477" spans="1:6" ht="12.75" x14ac:dyDescent="0.2">
      <c r="A477" s="18"/>
      <c r="B477" s="34"/>
      <c r="C477" s="18"/>
      <c r="D477" s="18"/>
      <c r="E477" s="18"/>
      <c r="F477" s="18"/>
    </row>
    <row r="478" spans="1:6" ht="12.75" x14ac:dyDescent="0.2">
      <c r="A478" s="18"/>
      <c r="B478" s="34"/>
      <c r="C478" s="18"/>
      <c r="D478" s="18"/>
      <c r="E478" s="18"/>
      <c r="F478" s="18"/>
    </row>
    <row r="479" spans="1:6" ht="12.75" x14ac:dyDescent="0.2">
      <c r="A479" s="18"/>
      <c r="B479" s="34"/>
      <c r="C479" s="18"/>
      <c r="D479" s="18"/>
      <c r="E479" s="18"/>
      <c r="F479" s="18"/>
    </row>
    <row r="480" spans="1:6" ht="12.75" x14ac:dyDescent="0.2">
      <c r="A480" s="18"/>
      <c r="B480" s="34"/>
      <c r="C480" s="18"/>
      <c r="D480" s="18"/>
      <c r="E480" s="18"/>
      <c r="F480" s="18"/>
    </row>
    <row r="481" spans="1:6" ht="12.75" x14ac:dyDescent="0.2">
      <c r="A481" s="18"/>
      <c r="B481" s="34"/>
      <c r="C481" s="18"/>
      <c r="D481" s="18"/>
      <c r="E481" s="18"/>
      <c r="F481" s="18"/>
    </row>
    <row r="482" spans="1:6" ht="12.75" x14ac:dyDescent="0.2">
      <c r="A482" s="18"/>
      <c r="B482" s="34"/>
      <c r="C482" s="18"/>
      <c r="D482" s="18"/>
      <c r="E482" s="18"/>
      <c r="F482" s="18"/>
    </row>
    <row r="483" spans="1:6" ht="12.75" x14ac:dyDescent="0.2">
      <c r="A483" s="18"/>
      <c r="B483" s="34"/>
      <c r="C483" s="18"/>
      <c r="D483" s="18"/>
      <c r="E483" s="18"/>
      <c r="F483" s="18"/>
    </row>
    <row r="484" spans="1:6" ht="12.75" x14ac:dyDescent="0.2">
      <c r="A484" s="18"/>
      <c r="B484" s="34"/>
      <c r="C484" s="18"/>
      <c r="D484" s="18"/>
      <c r="E484" s="18"/>
      <c r="F484" s="18"/>
    </row>
    <row r="485" spans="1:6" ht="12.75" x14ac:dyDescent="0.2">
      <c r="A485" s="18"/>
      <c r="B485" s="34"/>
      <c r="C485" s="18"/>
      <c r="D485" s="18"/>
      <c r="E485" s="18"/>
      <c r="F485" s="18"/>
    </row>
    <row r="486" spans="1:6" ht="12.75" x14ac:dyDescent="0.2">
      <c r="A486" s="18"/>
      <c r="B486" s="34"/>
      <c r="C486" s="18"/>
      <c r="D486" s="18"/>
      <c r="E486" s="18"/>
      <c r="F486" s="18"/>
    </row>
    <row r="487" spans="1:6" ht="12.75" x14ac:dyDescent="0.2">
      <c r="A487" s="18"/>
      <c r="B487" s="34"/>
      <c r="C487" s="18"/>
      <c r="D487" s="18"/>
      <c r="E487" s="18"/>
      <c r="F487" s="18"/>
    </row>
    <row r="488" spans="1:6" ht="12.75" x14ac:dyDescent="0.2">
      <c r="A488" s="18"/>
      <c r="B488" s="34"/>
      <c r="C488" s="18"/>
      <c r="D488" s="18"/>
      <c r="E488" s="18"/>
      <c r="F488" s="18"/>
    </row>
    <row r="489" spans="1:6" ht="12.75" x14ac:dyDescent="0.2">
      <c r="A489" s="18"/>
      <c r="B489" s="34"/>
      <c r="C489" s="18"/>
      <c r="D489" s="18"/>
      <c r="E489" s="18"/>
      <c r="F489" s="18"/>
    </row>
    <row r="490" spans="1:6" ht="12.75" x14ac:dyDescent="0.2">
      <c r="A490" s="18"/>
      <c r="B490" s="34"/>
      <c r="C490" s="18"/>
      <c r="D490" s="18"/>
      <c r="E490" s="18"/>
      <c r="F490" s="18"/>
    </row>
    <row r="491" spans="1:6" ht="12.75" x14ac:dyDescent="0.2">
      <c r="A491" s="18"/>
      <c r="B491" s="34"/>
      <c r="C491" s="18"/>
      <c r="D491" s="18"/>
      <c r="E491" s="18"/>
      <c r="F491" s="18"/>
    </row>
    <row r="492" spans="1:6" ht="12.75" x14ac:dyDescent="0.2">
      <c r="A492" s="18"/>
      <c r="B492" s="34"/>
      <c r="C492" s="18"/>
      <c r="D492" s="18"/>
      <c r="E492" s="18"/>
      <c r="F492" s="18"/>
    </row>
    <row r="493" spans="1:6" ht="12.75" x14ac:dyDescent="0.2">
      <c r="A493" s="18"/>
      <c r="B493" s="34"/>
      <c r="C493" s="18"/>
      <c r="D493" s="18"/>
      <c r="E493" s="18"/>
      <c r="F493" s="18"/>
    </row>
    <row r="494" spans="1:6" ht="12.75" x14ac:dyDescent="0.2">
      <c r="A494" s="18"/>
      <c r="B494" s="34"/>
      <c r="C494" s="18"/>
      <c r="D494" s="18"/>
      <c r="E494" s="18"/>
      <c r="F494" s="18"/>
    </row>
    <row r="495" spans="1:6" ht="12.75" x14ac:dyDescent="0.2">
      <c r="A495" s="18"/>
      <c r="B495" s="34"/>
      <c r="C495" s="18"/>
      <c r="D495" s="18"/>
      <c r="E495" s="18"/>
      <c r="F495" s="18"/>
    </row>
    <row r="496" spans="1:6" ht="12.75" x14ac:dyDescent="0.2">
      <c r="A496" s="18"/>
      <c r="B496" s="34"/>
      <c r="C496" s="18"/>
      <c r="D496" s="18"/>
      <c r="E496" s="18"/>
      <c r="F496" s="18"/>
    </row>
    <row r="497" spans="1:6" ht="12.75" x14ac:dyDescent="0.2">
      <c r="A497" s="18"/>
      <c r="B497" s="34"/>
      <c r="C497" s="18"/>
      <c r="D497" s="18"/>
      <c r="E497" s="18"/>
      <c r="F497" s="18"/>
    </row>
    <row r="498" spans="1:6" ht="12.75" x14ac:dyDescent="0.2">
      <c r="A498" s="18"/>
      <c r="B498" s="34"/>
      <c r="C498" s="18"/>
      <c r="D498" s="18"/>
      <c r="E498" s="18"/>
      <c r="F498" s="18"/>
    </row>
    <row r="499" spans="1:6" ht="12.75" x14ac:dyDescent="0.2">
      <c r="A499" s="18"/>
      <c r="B499" s="34"/>
      <c r="C499" s="18"/>
      <c r="D499" s="18"/>
      <c r="E499" s="18"/>
      <c r="F499" s="18"/>
    </row>
    <row r="500" spans="1:6" ht="12.75" x14ac:dyDescent="0.2">
      <c r="A500" s="18"/>
      <c r="B500" s="34"/>
      <c r="C500" s="18"/>
      <c r="D500" s="18"/>
      <c r="E500" s="18"/>
      <c r="F500" s="18"/>
    </row>
    <row r="501" spans="1:6" ht="12.75" x14ac:dyDescent="0.2">
      <c r="A501" s="18"/>
      <c r="B501" s="34"/>
      <c r="C501" s="18"/>
      <c r="D501" s="18"/>
      <c r="E501" s="18"/>
      <c r="F501" s="18"/>
    </row>
    <row r="502" spans="1:6" ht="12.75" x14ac:dyDescent="0.2">
      <c r="A502" s="18"/>
      <c r="B502" s="34"/>
      <c r="C502" s="18"/>
      <c r="D502" s="18"/>
      <c r="E502" s="18"/>
      <c r="F502" s="18"/>
    </row>
    <row r="503" spans="1:6" ht="12.75" x14ac:dyDescent="0.2">
      <c r="A503" s="18"/>
      <c r="B503" s="34"/>
      <c r="C503" s="18"/>
      <c r="D503" s="18"/>
      <c r="E503" s="18"/>
      <c r="F503" s="18"/>
    </row>
    <row r="504" spans="1:6" ht="12.75" x14ac:dyDescent="0.2">
      <c r="A504" s="18"/>
      <c r="B504" s="34"/>
      <c r="C504" s="18"/>
      <c r="D504" s="18"/>
      <c r="E504" s="18"/>
      <c r="F504" s="18"/>
    </row>
    <row r="505" spans="1:6" ht="12.75" x14ac:dyDescent="0.2">
      <c r="A505" s="18"/>
      <c r="B505" s="34"/>
      <c r="C505" s="18"/>
      <c r="D505" s="18"/>
      <c r="E505" s="18"/>
      <c r="F505" s="18"/>
    </row>
    <row r="506" spans="1:6" ht="12.75" x14ac:dyDescent="0.2">
      <c r="A506" s="18"/>
      <c r="B506" s="34"/>
      <c r="C506" s="18"/>
      <c r="D506" s="18"/>
      <c r="E506" s="18"/>
      <c r="F506" s="18"/>
    </row>
    <row r="507" spans="1:6" ht="12.75" x14ac:dyDescent="0.2">
      <c r="A507" s="18"/>
      <c r="B507" s="34"/>
      <c r="C507" s="18"/>
      <c r="D507" s="18"/>
      <c r="E507" s="18"/>
      <c r="F507" s="18"/>
    </row>
    <row r="508" spans="1:6" ht="12.75" x14ac:dyDescent="0.2">
      <c r="A508" s="18"/>
      <c r="B508" s="34"/>
      <c r="C508" s="18"/>
      <c r="D508" s="18"/>
      <c r="E508" s="18"/>
      <c r="F508" s="18"/>
    </row>
    <row r="509" spans="1:6" ht="12.75" x14ac:dyDescent="0.2">
      <c r="A509" s="18"/>
      <c r="B509" s="34"/>
      <c r="C509" s="18"/>
      <c r="D509" s="18"/>
      <c r="E509" s="18"/>
      <c r="F509" s="18"/>
    </row>
    <row r="510" spans="1:6" ht="12.75" x14ac:dyDescent="0.2">
      <c r="A510" s="18"/>
      <c r="B510" s="34"/>
      <c r="C510" s="18"/>
      <c r="D510" s="18"/>
      <c r="E510" s="18"/>
      <c r="F510" s="18"/>
    </row>
    <row r="511" spans="1:6" ht="12.75" x14ac:dyDescent="0.2">
      <c r="A511" s="18"/>
      <c r="B511" s="34"/>
      <c r="C511" s="18"/>
      <c r="D511" s="18"/>
      <c r="E511" s="18"/>
      <c r="F511" s="18"/>
    </row>
    <row r="512" spans="1:6" ht="12.75" x14ac:dyDescent="0.2">
      <c r="A512" s="18"/>
      <c r="B512" s="34"/>
      <c r="C512" s="18"/>
      <c r="D512" s="18"/>
      <c r="E512" s="18"/>
      <c r="F512" s="18"/>
    </row>
    <row r="513" spans="1:6" ht="12.75" x14ac:dyDescent="0.2">
      <c r="A513" s="18"/>
      <c r="B513" s="34"/>
      <c r="C513" s="18"/>
      <c r="D513" s="18"/>
      <c r="E513" s="18"/>
      <c r="F513" s="18"/>
    </row>
    <row r="514" spans="1:6" ht="12.75" x14ac:dyDescent="0.2">
      <c r="A514" s="18"/>
      <c r="B514" s="34"/>
      <c r="C514" s="18"/>
      <c r="D514" s="18"/>
      <c r="E514" s="18"/>
      <c r="F514" s="18"/>
    </row>
    <row r="515" spans="1:6" ht="12.75" x14ac:dyDescent="0.2">
      <c r="A515" s="18"/>
      <c r="B515" s="34"/>
      <c r="C515" s="18"/>
      <c r="D515" s="18"/>
      <c r="E515" s="18"/>
      <c r="F515" s="18"/>
    </row>
    <row r="516" spans="1:6" ht="12.75" x14ac:dyDescent="0.2">
      <c r="A516" s="18"/>
      <c r="B516" s="34"/>
      <c r="C516" s="18"/>
      <c r="D516" s="18"/>
      <c r="E516" s="18"/>
      <c r="F516" s="18"/>
    </row>
    <row r="517" spans="1:6" ht="12.75" x14ac:dyDescent="0.2">
      <c r="A517" s="18"/>
      <c r="B517" s="34"/>
      <c r="C517" s="18"/>
      <c r="D517" s="18"/>
      <c r="E517" s="18"/>
      <c r="F517" s="18"/>
    </row>
    <row r="518" spans="1:6" ht="12.75" x14ac:dyDescent="0.2">
      <c r="A518" s="18"/>
      <c r="B518" s="34"/>
      <c r="C518" s="18"/>
      <c r="D518" s="18"/>
      <c r="E518" s="18"/>
      <c r="F518" s="18"/>
    </row>
    <row r="519" spans="1:6" ht="12.75" x14ac:dyDescent="0.2">
      <c r="A519" s="18"/>
      <c r="B519" s="34"/>
      <c r="C519" s="18"/>
      <c r="D519" s="18"/>
      <c r="E519" s="18"/>
      <c r="F519" s="18"/>
    </row>
    <row r="520" spans="1:6" ht="12.75" x14ac:dyDescent="0.2">
      <c r="A520" s="18"/>
      <c r="B520" s="34"/>
      <c r="C520" s="18"/>
      <c r="D520" s="18"/>
      <c r="E520" s="18"/>
      <c r="F520" s="18"/>
    </row>
    <row r="521" spans="1:6" ht="12.75" x14ac:dyDescent="0.2">
      <c r="A521" s="18"/>
      <c r="B521" s="34"/>
      <c r="C521" s="18"/>
      <c r="D521" s="18"/>
      <c r="E521" s="18"/>
      <c r="F521" s="18"/>
    </row>
    <row r="522" spans="1:6" ht="12.75" x14ac:dyDescent="0.2">
      <c r="A522" s="18"/>
      <c r="B522" s="34"/>
      <c r="C522" s="18"/>
      <c r="D522" s="18"/>
      <c r="E522" s="18"/>
      <c r="F522" s="18"/>
    </row>
    <row r="523" spans="1:6" ht="12.75" x14ac:dyDescent="0.2">
      <c r="A523" s="18"/>
      <c r="B523" s="34"/>
      <c r="C523" s="18"/>
      <c r="D523" s="18"/>
      <c r="E523" s="18"/>
      <c r="F523" s="18"/>
    </row>
    <row r="524" spans="1:6" ht="12.75" x14ac:dyDescent="0.2">
      <c r="A524" s="18"/>
      <c r="B524" s="34"/>
      <c r="C524" s="18"/>
      <c r="D524" s="18"/>
      <c r="E524" s="18"/>
      <c r="F524" s="18"/>
    </row>
    <row r="525" spans="1:6" ht="12.75" x14ac:dyDescent="0.2">
      <c r="A525" s="18"/>
      <c r="B525" s="34"/>
      <c r="C525" s="18"/>
      <c r="D525" s="18"/>
      <c r="E525" s="18"/>
      <c r="F525" s="18"/>
    </row>
    <row r="526" spans="1:6" ht="12.75" x14ac:dyDescent="0.2">
      <c r="A526" s="18"/>
      <c r="B526" s="34"/>
      <c r="C526" s="18"/>
      <c r="D526" s="18"/>
      <c r="E526" s="18"/>
      <c r="F526" s="18"/>
    </row>
    <row r="527" spans="1:6" ht="12.75" x14ac:dyDescent="0.2">
      <c r="A527" s="18"/>
      <c r="B527" s="34"/>
      <c r="C527" s="18"/>
      <c r="D527" s="18"/>
      <c r="E527" s="18"/>
      <c r="F527" s="18"/>
    </row>
    <row r="528" spans="1:6" ht="12.75" x14ac:dyDescent="0.2">
      <c r="A528" s="18"/>
      <c r="B528" s="34"/>
      <c r="C528" s="18"/>
      <c r="D528" s="18"/>
      <c r="E528" s="18"/>
      <c r="F528" s="18"/>
    </row>
    <row r="529" spans="1:6" ht="12.75" x14ac:dyDescent="0.2">
      <c r="A529" s="18"/>
      <c r="B529" s="34"/>
      <c r="C529" s="18"/>
      <c r="D529" s="18"/>
      <c r="E529" s="18"/>
      <c r="F529" s="18"/>
    </row>
    <row r="530" spans="1:6" ht="12.75" x14ac:dyDescent="0.2">
      <c r="A530" s="18"/>
      <c r="B530" s="34"/>
      <c r="C530" s="18"/>
      <c r="D530" s="18"/>
      <c r="E530" s="18"/>
      <c r="F530" s="18"/>
    </row>
    <row r="531" spans="1:6" ht="12.75" x14ac:dyDescent="0.2">
      <c r="A531" s="18"/>
      <c r="B531" s="34"/>
      <c r="C531" s="18"/>
      <c r="D531" s="18"/>
      <c r="E531" s="18"/>
      <c r="F531" s="18"/>
    </row>
    <row r="532" spans="1:6" ht="12.75" x14ac:dyDescent="0.2">
      <c r="A532" s="18"/>
      <c r="B532" s="34"/>
      <c r="C532" s="18"/>
      <c r="D532" s="18"/>
      <c r="E532" s="18"/>
      <c r="F532" s="18"/>
    </row>
    <row r="533" spans="1:6" ht="12.75" x14ac:dyDescent="0.2">
      <c r="A533" s="18"/>
      <c r="B533" s="34"/>
      <c r="C533" s="18"/>
      <c r="D533" s="18"/>
      <c r="E533" s="18"/>
      <c r="F533" s="18"/>
    </row>
    <row r="534" spans="1:6" ht="12.75" x14ac:dyDescent="0.2">
      <c r="A534" s="18"/>
      <c r="B534" s="34"/>
      <c r="C534" s="18"/>
      <c r="D534" s="18"/>
      <c r="E534" s="18"/>
      <c r="F534" s="18"/>
    </row>
    <row r="535" spans="1:6" ht="12.75" x14ac:dyDescent="0.2">
      <c r="A535" s="18"/>
      <c r="B535" s="34"/>
      <c r="C535" s="18"/>
      <c r="D535" s="18"/>
      <c r="E535" s="18"/>
      <c r="F535" s="18"/>
    </row>
    <row r="536" spans="1:6" ht="12.75" x14ac:dyDescent="0.2">
      <c r="A536" s="18"/>
      <c r="B536" s="34"/>
      <c r="C536" s="18"/>
      <c r="D536" s="18"/>
      <c r="E536" s="18"/>
      <c r="F536" s="18"/>
    </row>
    <row r="537" spans="1:6" ht="12.75" x14ac:dyDescent="0.2">
      <c r="A537" s="18"/>
      <c r="B537" s="34"/>
      <c r="C537" s="18"/>
      <c r="D537" s="18"/>
      <c r="E537" s="18"/>
      <c r="F537" s="18"/>
    </row>
    <row r="538" spans="1:6" ht="12.75" x14ac:dyDescent="0.2">
      <c r="A538" s="18"/>
      <c r="B538" s="34"/>
      <c r="C538" s="18"/>
      <c r="D538" s="18"/>
      <c r="E538" s="18"/>
      <c r="F538" s="18"/>
    </row>
    <row r="539" spans="1:6" ht="12.75" x14ac:dyDescent="0.2">
      <c r="A539" s="18"/>
      <c r="B539" s="34"/>
      <c r="C539" s="18"/>
      <c r="D539" s="18"/>
      <c r="E539" s="18"/>
      <c r="F539" s="18"/>
    </row>
    <row r="540" spans="1:6" ht="12.75" x14ac:dyDescent="0.2">
      <c r="A540" s="18"/>
      <c r="B540" s="34"/>
      <c r="C540" s="18"/>
      <c r="D540" s="18"/>
      <c r="E540" s="18"/>
      <c r="F540" s="18"/>
    </row>
    <row r="541" spans="1:6" ht="12.75" x14ac:dyDescent="0.2">
      <c r="A541" s="18"/>
      <c r="B541" s="34"/>
      <c r="C541" s="18"/>
      <c r="D541" s="18"/>
      <c r="E541" s="18"/>
      <c r="F541" s="18"/>
    </row>
    <row r="542" spans="1:6" ht="12.75" x14ac:dyDescent="0.2">
      <c r="A542" s="18"/>
      <c r="B542" s="34"/>
      <c r="C542" s="18"/>
      <c r="D542" s="18"/>
      <c r="E542" s="18"/>
      <c r="F542" s="18"/>
    </row>
    <row r="543" spans="1:6" ht="12.75" x14ac:dyDescent="0.2">
      <c r="A543" s="18"/>
      <c r="B543" s="34"/>
      <c r="C543" s="18"/>
      <c r="D543" s="18"/>
      <c r="E543" s="18"/>
      <c r="F543" s="18"/>
    </row>
    <row r="544" spans="1:6" ht="12.75" x14ac:dyDescent="0.2">
      <c r="A544" s="18"/>
      <c r="B544" s="34"/>
      <c r="C544" s="18"/>
      <c r="D544" s="18"/>
      <c r="E544" s="18"/>
      <c r="F544" s="18"/>
    </row>
    <row r="545" spans="1:6" ht="12.75" x14ac:dyDescent="0.2">
      <c r="A545" s="18"/>
      <c r="B545" s="34"/>
      <c r="C545" s="18"/>
      <c r="D545" s="18"/>
      <c r="E545" s="18"/>
      <c r="F545" s="18"/>
    </row>
    <row r="546" spans="1:6" ht="12.75" x14ac:dyDescent="0.2">
      <c r="A546" s="18"/>
      <c r="B546" s="34"/>
      <c r="C546" s="18"/>
      <c r="D546" s="18"/>
      <c r="E546" s="18"/>
      <c r="F546" s="18"/>
    </row>
    <row r="547" spans="1:6" ht="12.75" x14ac:dyDescent="0.2">
      <c r="A547" s="18"/>
      <c r="B547" s="34"/>
      <c r="C547" s="18"/>
      <c r="D547" s="18"/>
      <c r="E547" s="18"/>
      <c r="F547" s="18"/>
    </row>
    <row r="548" spans="1:6" ht="12.75" x14ac:dyDescent="0.2">
      <c r="A548" s="18"/>
      <c r="B548" s="34"/>
      <c r="C548" s="18"/>
      <c r="D548" s="18"/>
      <c r="E548" s="18"/>
      <c r="F548" s="18"/>
    </row>
    <row r="549" spans="1:6" ht="12.75" x14ac:dyDescent="0.2">
      <c r="A549" s="18"/>
      <c r="B549" s="34"/>
      <c r="C549" s="18"/>
      <c r="D549" s="18"/>
      <c r="E549" s="18"/>
      <c r="F549" s="18"/>
    </row>
    <row r="550" spans="1:6" ht="12.75" x14ac:dyDescent="0.2">
      <c r="A550" s="18"/>
      <c r="B550" s="34"/>
      <c r="C550" s="18"/>
      <c r="D550" s="18"/>
      <c r="E550" s="18"/>
      <c r="F550" s="18"/>
    </row>
    <row r="551" spans="1:6" ht="12.75" x14ac:dyDescent="0.2">
      <c r="A551" s="18"/>
      <c r="B551" s="34"/>
      <c r="C551" s="18"/>
      <c r="D551" s="18"/>
      <c r="E551" s="18"/>
      <c r="F551" s="18"/>
    </row>
    <row r="552" spans="1:6" ht="12.75" x14ac:dyDescent="0.2">
      <c r="A552" s="18"/>
      <c r="B552" s="34"/>
      <c r="C552" s="18"/>
      <c r="D552" s="18"/>
      <c r="E552" s="18"/>
      <c r="F552" s="18"/>
    </row>
    <row r="553" spans="1:6" ht="12.75" x14ac:dyDescent="0.2">
      <c r="A553" s="18"/>
      <c r="B553" s="34"/>
      <c r="C553" s="18"/>
      <c r="D553" s="18"/>
      <c r="E553" s="18"/>
      <c r="F553" s="18"/>
    </row>
    <row r="554" spans="1:6" ht="12.75" x14ac:dyDescent="0.2">
      <c r="A554" s="18"/>
      <c r="B554" s="34"/>
      <c r="C554" s="18"/>
      <c r="D554" s="18"/>
      <c r="E554" s="18"/>
      <c r="F554" s="18"/>
    </row>
    <row r="555" spans="1:6" ht="12.75" x14ac:dyDescent="0.2">
      <c r="A555" s="18"/>
      <c r="B555" s="34"/>
      <c r="C555" s="18"/>
      <c r="D555" s="18"/>
      <c r="E555" s="18"/>
      <c r="F555" s="18"/>
    </row>
    <row r="556" spans="1:6" ht="12.75" x14ac:dyDescent="0.2">
      <c r="A556" s="18"/>
      <c r="B556" s="34"/>
      <c r="C556" s="18"/>
      <c r="D556" s="18"/>
      <c r="E556" s="18"/>
      <c r="F556" s="18"/>
    </row>
    <row r="557" spans="1:6" ht="12.75" x14ac:dyDescent="0.2">
      <c r="A557" s="18"/>
      <c r="B557" s="34"/>
      <c r="C557" s="18"/>
      <c r="D557" s="18"/>
      <c r="E557" s="18"/>
      <c r="F557" s="18"/>
    </row>
    <row r="558" spans="1:6" ht="12.75" x14ac:dyDescent="0.2">
      <c r="A558" s="18"/>
      <c r="B558" s="34"/>
      <c r="C558" s="18"/>
      <c r="D558" s="18"/>
      <c r="E558" s="18"/>
      <c r="F558" s="18"/>
    </row>
    <row r="559" spans="1:6" ht="12.75" x14ac:dyDescent="0.2">
      <c r="A559" s="18"/>
      <c r="B559" s="34"/>
      <c r="C559" s="18"/>
      <c r="D559" s="18"/>
      <c r="E559" s="18"/>
      <c r="F559" s="18"/>
    </row>
    <row r="560" spans="1:6" ht="12.75" x14ac:dyDescent="0.2">
      <c r="A560" s="18"/>
      <c r="B560" s="34"/>
      <c r="C560" s="18"/>
      <c r="D560" s="18"/>
      <c r="E560" s="18"/>
      <c r="F560" s="18"/>
    </row>
    <row r="561" spans="1:6" ht="12.75" x14ac:dyDescent="0.2">
      <c r="A561" s="18"/>
      <c r="B561" s="34"/>
      <c r="C561" s="18"/>
      <c r="D561" s="18"/>
      <c r="E561" s="18"/>
      <c r="F561" s="18"/>
    </row>
    <row r="562" spans="1:6" ht="12.75" x14ac:dyDescent="0.2">
      <c r="A562" s="18"/>
      <c r="B562" s="34"/>
      <c r="C562" s="18"/>
      <c r="D562" s="18"/>
      <c r="E562" s="18"/>
      <c r="F562" s="18"/>
    </row>
    <row r="563" spans="1:6" ht="12.75" x14ac:dyDescent="0.2">
      <c r="A563" s="18"/>
      <c r="B563" s="34"/>
      <c r="C563" s="18"/>
      <c r="D563" s="18"/>
      <c r="E563" s="18"/>
      <c r="F563" s="18"/>
    </row>
    <row r="564" spans="1:6" ht="12.75" x14ac:dyDescent="0.2">
      <c r="A564" s="18"/>
      <c r="B564" s="34"/>
      <c r="C564" s="18"/>
      <c r="D564" s="18"/>
      <c r="E564" s="18"/>
      <c r="F564" s="18"/>
    </row>
    <row r="565" spans="1:6" ht="12.75" x14ac:dyDescent="0.2">
      <c r="A565" s="18"/>
      <c r="B565" s="34"/>
      <c r="C565" s="18"/>
      <c r="D565" s="18"/>
      <c r="E565" s="18"/>
      <c r="F565" s="18"/>
    </row>
    <row r="566" spans="1:6" ht="12.75" x14ac:dyDescent="0.2">
      <c r="A566" s="18"/>
      <c r="B566" s="34"/>
      <c r="C566" s="18"/>
      <c r="D566" s="18"/>
      <c r="E566" s="18"/>
      <c r="F566" s="18"/>
    </row>
    <row r="567" spans="1:6" ht="12.75" x14ac:dyDescent="0.2">
      <c r="A567" s="18"/>
      <c r="B567" s="34"/>
      <c r="C567" s="18"/>
      <c r="D567" s="18"/>
      <c r="E567" s="18"/>
      <c r="F567" s="18"/>
    </row>
    <row r="568" spans="1:6" ht="12.75" x14ac:dyDescent="0.2">
      <c r="A568" s="18"/>
      <c r="B568" s="34"/>
      <c r="C568" s="18"/>
      <c r="D568" s="18"/>
      <c r="E568" s="18"/>
      <c r="F568" s="18"/>
    </row>
    <row r="569" spans="1:6" ht="12.75" x14ac:dyDescent="0.2">
      <c r="A569" s="18"/>
      <c r="B569" s="34"/>
      <c r="C569" s="18"/>
      <c r="D569" s="18"/>
      <c r="E569" s="18"/>
      <c r="F569" s="18"/>
    </row>
    <row r="570" spans="1:6" ht="12.75" x14ac:dyDescent="0.2">
      <c r="A570" s="18"/>
      <c r="B570" s="34"/>
      <c r="C570" s="18"/>
      <c r="D570" s="18"/>
      <c r="E570" s="18"/>
      <c r="F570" s="18"/>
    </row>
    <row r="571" spans="1:6" ht="12.75" x14ac:dyDescent="0.2">
      <c r="A571" s="18"/>
      <c r="B571" s="34"/>
      <c r="C571" s="18"/>
      <c r="D571" s="18"/>
      <c r="E571" s="18"/>
      <c r="F571" s="18"/>
    </row>
    <row r="572" spans="1:6" ht="12.75" x14ac:dyDescent="0.2">
      <c r="A572" s="18"/>
      <c r="B572" s="34"/>
      <c r="C572" s="18"/>
      <c r="D572" s="18"/>
      <c r="E572" s="18"/>
      <c r="F572" s="18"/>
    </row>
    <row r="573" spans="1:6" ht="12.75" x14ac:dyDescent="0.2">
      <c r="A573" s="18"/>
      <c r="B573" s="34"/>
      <c r="C573" s="18"/>
      <c r="D573" s="18"/>
      <c r="E573" s="18"/>
      <c r="F573" s="18"/>
    </row>
    <row r="574" spans="1:6" ht="12.75" x14ac:dyDescent="0.2">
      <c r="A574" s="18"/>
      <c r="B574" s="34"/>
      <c r="C574" s="18"/>
      <c r="D574" s="18"/>
      <c r="E574" s="18"/>
      <c r="F574" s="18"/>
    </row>
    <row r="575" spans="1:6" ht="12.75" x14ac:dyDescent="0.2">
      <c r="A575" s="18"/>
      <c r="B575" s="34"/>
      <c r="C575" s="18"/>
      <c r="D575" s="18"/>
      <c r="E575" s="18"/>
      <c r="F575" s="18"/>
    </row>
    <row r="576" spans="1:6" ht="12.75" x14ac:dyDescent="0.2">
      <c r="A576" s="18"/>
      <c r="B576" s="34"/>
      <c r="C576" s="18"/>
      <c r="D576" s="18"/>
      <c r="E576" s="18"/>
      <c r="F576" s="18"/>
    </row>
    <row r="577" spans="1:6" ht="12.75" x14ac:dyDescent="0.2">
      <c r="A577" s="18"/>
      <c r="B577" s="34"/>
      <c r="C577" s="18"/>
      <c r="D577" s="18"/>
      <c r="E577" s="18"/>
      <c r="F577" s="18"/>
    </row>
    <row r="578" spans="1:6" ht="12.75" x14ac:dyDescent="0.2">
      <c r="A578" s="18"/>
      <c r="B578" s="34"/>
      <c r="C578" s="18"/>
      <c r="D578" s="18"/>
      <c r="E578" s="18"/>
      <c r="F578" s="18"/>
    </row>
    <row r="579" spans="1:6" ht="12.75" x14ac:dyDescent="0.2">
      <c r="A579" s="18"/>
      <c r="B579" s="34"/>
      <c r="C579" s="18"/>
      <c r="D579" s="18"/>
      <c r="E579" s="18"/>
      <c r="F579" s="18"/>
    </row>
    <row r="580" spans="1:6" ht="12.75" x14ac:dyDescent="0.2">
      <c r="A580" s="18"/>
      <c r="B580" s="34"/>
      <c r="C580" s="18"/>
      <c r="D580" s="18"/>
      <c r="E580" s="18"/>
      <c r="F580" s="18"/>
    </row>
    <row r="581" spans="1:6" ht="12.75" x14ac:dyDescent="0.2">
      <c r="A581" s="18"/>
      <c r="B581" s="34"/>
      <c r="C581" s="18"/>
      <c r="D581" s="18"/>
      <c r="E581" s="18"/>
      <c r="F581" s="18"/>
    </row>
    <row r="582" spans="1:6" ht="12.75" x14ac:dyDescent="0.2">
      <c r="A582" s="18"/>
      <c r="B582" s="34"/>
      <c r="C582" s="18"/>
      <c r="D582" s="18"/>
      <c r="E582" s="18"/>
      <c r="F582" s="18"/>
    </row>
    <row r="583" spans="1:6" ht="12.75" x14ac:dyDescent="0.2">
      <c r="A583" s="18"/>
      <c r="B583" s="34"/>
      <c r="C583" s="18"/>
      <c r="D583" s="18"/>
      <c r="E583" s="18"/>
      <c r="F583" s="18"/>
    </row>
    <row r="584" spans="1:6" ht="12.75" x14ac:dyDescent="0.2">
      <c r="A584" s="18"/>
      <c r="B584" s="34"/>
      <c r="C584" s="18"/>
      <c r="D584" s="18"/>
      <c r="E584" s="18"/>
      <c r="F584" s="18"/>
    </row>
    <row r="585" spans="1:6" ht="12.75" x14ac:dyDescent="0.2">
      <c r="A585" s="18"/>
      <c r="B585" s="34"/>
      <c r="C585" s="18"/>
      <c r="D585" s="18"/>
      <c r="E585" s="18"/>
      <c r="F585" s="18"/>
    </row>
    <row r="586" spans="1:6" ht="12.75" x14ac:dyDescent="0.2">
      <c r="A586" s="18"/>
      <c r="B586" s="34"/>
      <c r="C586" s="18"/>
      <c r="D586" s="18"/>
      <c r="E586" s="18"/>
      <c r="F586" s="18"/>
    </row>
    <row r="587" spans="1:6" ht="12.75" x14ac:dyDescent="0.2">
      <c r="A587" s="18"/>
      <c r="B587" s="34"/>
      <c r="C587" s="18"/>
      <c r="D587" s="18"/>
      <c r="E587" s="18"/>
      <c r="F587" s="18"/>
    </row>
    <row r="588" spans="1:6" ht="12.75" x14ac:dyDescent="0.2">
      <c r="A588" s="18"/>
      <c r="B588" s="34"/>
      <c r="C588" s="18"/>
      <c r="D588" s="18"/>
      <c r="E588" s="18"/>
      <c r="F588" s="18"/>
    </row>
    <row r="589" spans="1:6" ht="12.75" x14ac:dyDescent="0.2">
      <c r="A589" s="18"/>
      <c r="B589" s="34"/>
      <c r="C589" s="18"/>
      <c r="D589" s="18"/>
      <c r="E589" s="18"/>
      <c r="F589" s="18"/>
    </row>
    <row r="590" spans="1:6" ht="12.75" x14ac:dyDescent="0.2">
      <c r="A590" s="18"/>
      <c r="B590" s="34"/>
      <c r="C590" s="18"/>
      <c r="D590" s="18"/>
      <c r="E590" s="18"/>
      <c r="F590" s="18"/>
    </row>
    <row r="591" spans="1:6" ht="12.75" x14ac:dyDescent="0.2">
      <c r="A591" s="18"/>
      <c r="B591" s="34"/>
      <c r="C591" s="18"/>
      <c r="D591" s="18"/>
      <c r="E591" s="18"/>
      <c r="F591" s="18"/>
    </row>
    <row r="592" spans="1:6" ht="12.75" x14ac:dyDescent="0.2">
      <c r="A592" s="18"/>
      <c r="B592" s="34"/>
      <c r="C592" s="18"/>
      <c r="D592" s="18"/>
      <c r="E592" s="18"/>
      <c r="F592" s="18"/>
    </row>
    <row r="593" spans="1:6" ht="12.75" x14ac:dyDescent="0.2">
      <c r="A593" s="18"/>
      <c r="B593" s="34"/>
      <c r="C593" s="18"/>
      <c r="D593" s="18"/>
      <c r="E593" s="18"/>
      <c r="F593" s="18"/>
    </row>
    <row r="594" spans="1:6" ht="12.75" x14ac:dyDescent="0.2">
      <c r="A594" s="18"/>
      <c r="B594" s="34"/>
      <c r="C594" s="18"/>
      <c r="D594" s="18"/>
      <c r="E594" s="18"/>
      <c r="F594" s="18"/>
    </row>
    <row r="595" spans="1:6" ht="12.75" x14ac:dyDescent="0.2">
      <c r="A595" s="18"/>
      <c r="B595" s="34"/>
      <c r="C595" s="18"/>
      <c r="D595" s="18"/>
      <c r="E595" s="18"/>
      <c r="F595" s="18"/>
    </row>
    <row r="596" spans="1:6" ht="12.75" x14ac:dyDescent="0.2">
      <c r="A596" s="18"/>
      <c r="B596" s="34"/>
      <c r="C596" s="18"/>
      <c r="D596" s="18"/>
      <c r="E596" s="18"/>
      <c r="F596" s="18"/>
    </row>
    <row r="597" spans="1:6" ht="12.75" x14ac:dyDescent="0.2">
      <c r="A597" s="18"/>
      <c r="B597" s="34"/>
      <c r="C597" s="18"/>
      <c r="D597" s="18"/>
      <c r="E597" s="18"/>
      <c r="F597" s="18"/>
    </row>
    <row r="598" spans="1:6" ht="12.75" x14ac:dyDescent="0.2">
      <c r="A598" s="18"/>
      <c r="B598" s="34"/>
      <c r="C598" s="18"/>
      <c r="D598" s="18"/>
      <c r="E598" s="18"/>
      <c r="F598" s="18"/>
    </row>
    <row r="599" spans="1:6" ht="12.75" x14ac:dyDescent="0.2">
      <c r="A599" s="18"/>
      <c r="B599" s="34"/>
      <c r="C599" s="18"/>
      <c r="D599" s="18"/>
      <c r="E599" s="18"/>
      <c r="F599" s="18"/>
    </row>
    <row r="600" spans="1:6" ht="12.75" x14ac:dyDescent="0.2">
      <c r="A600" s="18"/>
      <c r="B600" s="34"/>
      <c r="C600" s="18"/>
      <c r="D600" s="18"/>
      <c r="E600" s="18"/>
      <c r="F600" s="18"/>
    </row>
    <row r="601" spans="1:6" ht="12.75" x14ac:dyDescent="0.2">
      <c r="A601" s="18"/>
      <c r="B601" s="34"/>
      <c r="C601" s="18"/>
      <c r="D601" s="18"/>
      <c r="E601" s="18"/>
      <c r="F601" s="18"/>
    </row>
    <row r="602" spans="1:6" ht="12.75" x14ac:dyDescent="0.2">
      <c r="A602" s="18"/>
      <c r="B602" s="34"/>
      <c r="C602" s="18"/>
      <c r="D602" s="18"/>
      <c r="E602" s="18"/>
      <c r="F602" s="18"/>
    </row>
    <row r="603" spans="1:6" ht="12.75" x14ac:dyDescent="0.2">
      <c r="A603" s="18"/>
      <c r="B603" s="34"/>
      <c r="C603" s="18"/>
      <c r="D603" s="18"/>
      <c r="E603" s="18"/>
      <c r="F603" s="18"/>
    </row>
    <row r="604" spans="1:6" ht="12.75" x14ac:dyDescent="0.2">
      <c r="A604" s="18"/>
      <c r="B604" s="34"/>
      <c r="C604" s="18"/>
      <c r="D604" s="18"/>
      <c r="E604" s="18"/>
      <c r="F604" s="18"/>
    </row>
    <row r="605" spans="1:6" ht="12.75" x14ac:dyDescent="0.2">
      <c r="A605" s="18"/>
      <c r="B605" s="34"/>
      <c r="C605" s="18"/>
      <c r="D605" s="18"/>
      <c r="E605" s="18"/>
      <c r="F605" s="18"/>
    </row>
    <row r="606" spans="1:6" ht="12.75" x14ac:dyDescent="0.2">
      <c r="A606" s="18"/>
      <c r="B606" s="34"/>
      <c r="C606" s="18"/>
      <c r="D606" s="18"/>
      <c r="E606" s="18"/>
      <c r="F606" s="18"/>
    </row>
    <row r="607" spans="1:6" ht="12.75" x14ac:dyDescent="0.2">
      <c r="A607" s="18"/>
      <c r="B607" s="34"/>
      <c r="C607" s="18"/>
      <c r="D607" s="18"/>
      <c r="E607" s="18"/>
      <c r="F607" s="18"/>
    </row>
    <row r="608" spans="1:6" ht="12.75" x14ac:dyDescent="0.2">
      <c r="A608" s="18"/>
      <c r="B608" s="34"/>
      <c r="C608" s="18"/>
      <c r="D608" s="18"/>
      <c r="E608" s="18"/>
      <c r="F608" s="18"/>
    </row>
    <row r="609" spans="1:6" ht="12.75" x14ac:dyDescent="0.2">
      <c r="A609" s="18"/>
      <c r="B609" s="34"/>
      <c r="C609" s="18"/>
      <c r="D609" s="18"/>
      <c r="E609" s="18"/>
      <c r="F609" s="18"/>
    </row>
    <row r="610" spans="1:6" ht="12.75" x14ac:dyDescent="0.2">
      <c r="A610" s="18"/>
      <c r="B610" s="34"/>
      <c r="C610" s="18"/>
      <c r="D610" s="18"/>
      <c r="E610" s="18"/>
      <c r="F610" s="18"/>
    </row>
    <row r="611" spans="1:6" ht="12.75" x14ac:dyDescent="0.2">
      <c r="A611" s="18"/>
      <c r="B611" s="34"/>
      <c r="C611" s="18"/>
      <c r="D611" s="18"/>
      <c r="E611" s="18"/>
      <c r="F611" s="18"/>
    </row>
    <row r="612" spans="1:6" ht="12.75" x14ac:dyDescent="0.2">
      <c r="A612" s="18"/>
      <c r="B612" s="34"/>
      <c r="C612" s="18"/>
      <c r="D612" s="18"/>
      <c r="E612" s="18"/>
      <c r="F612" s="18"/>
    </row>
    <row r="613" spans="1:6" ht="12.75" x14ac:dyDescent="0.2">
      <c r="A613" s="18"/>
      <c r="B613" s="34"/>
      <c r="C613" s="18"/>
      <c r="D613" s="18"/>
      <c r="E613" s="18"/>
      <c r="F613" s="18"/>
    </row>
    <row r="614" spans="1:6" ht="12.75" x14ac:dyDescent="0.2">
      <c r="A614" s="18"/>
      <c r="B614" s="34"/>
      <c r="C614" s="18"/>
      <c r="D614" s="18"/>
      <c r="E614" s="18"/>
      <c r="F614" s="18"/>
    </row>
    <row r="615" spans="1:6" ht="12.75" x14ac:dyDescent="0.2">
      <c r="A615" s="18"/>
      <c r="B615" s="34"/>
      <c r="C615" s="18"/>
      <c r="D615" s="18"/>
      <c r="E615" s="18"/>
      <c r="F615" s="18"/>
    </row>
    <row r="616" spans="1:6" ht="12.75" x14ac:dyDescent="0.2">
      <c r="A616" s="18"/>
      <c r="B616" s="34"/>
      <c r="C616" s="18"/>
      <c r="D616" s="18"/>
      <c r="E616" s="18"/>
      <c r="F616" s="18"/>
    </row>
    <row r="617" spans="1:6" ht="12.75" x14ac:dyDescent="0.2">
      <c r="A617" s="18"/>
      <c r="B617" s="34"/>
      <c r="C617" s="18"/>
      <c r="D617" s="18"/>
      <c r="E617" s="18"/>
      <c r="F617" s="18"/>
    </row>
    <row r="618" spans="1:6" ht="12.75" x14ac:dyDescent="0.2">
      <c r="A618" s="18"/>
      <c r="B618" s="34"/>
      <c r="C618" s="18"/>
      <c r="D618" s="18"/>
      <c r="E618" s="18"/>
      <c r="F618" s="18"/>
    </row>
    <row r="619" spans="1:6" ht="12.75" x14ac:dyDescent="0.2">
      <c r="A619" s="18"/>
      <c r="B619" s="34"/>
      <c r="C619" s="18"/>
      <c r="D619" s="18"/>
      <c r="E619" s="18"/>
      <c r="F619" s="18"/>
    </row>
    <row r="620" spans="1:6" ht="12.75" x14ac:dyDescent="0.2">
      <c r="A620" s="18"/>
      <c r="B620" s="34"/>
      <c r="C620" s="18"/>
      <c r="D620" s="18"/>
      <c r="E620" s="18"/>
      <c r="F620" s="18"/>
    </row>
    <row r="621" spans="1:6" ht="12.75" x14ac:dyDescent="0.2">
      <c r="A621" s="18"/>
      <c r="B621" s="34"/>
      <c r="C621" s="18"/>
      <c r="D621" s="18"/>
      <c r="E621" s="18"/>
      <c r="F621" s="18"/>
    </row>
    <row r="622" spans="1:6" ht="12.75" x14ac:dyDescent="0.2">
      <c r="A622" s="18"/>
      <c r="B622" s="34"/>
      <c r="C622" s="18"/>
      <c r="D622" s="18"/>
      <c r="E622" s="18"/>
      <c r="F622" s="18"/>
    </row>
    <row r="623" spans="1:6" ht="12.75" x14ac:dyDescent="0.2">
      <c r="A623" s="18"/>
      <c r="B623" s="34"/>
      <c r="C623" s="18"/>
      <c r="D623" s="18"/>
      <c r="E623" s="18"/>
      <c r="F623" s="18"/>
    </row>
    <row r="624" spans="1:6" ht="12.75" x14ac:dyDescent="0.2">
      <c r="A624" s="18"/>
      <c r="B624" s="34"/>
      <c r="C624" s="18"/>
      <c r="D624" s="18"/>
      <c r="E624" s="18"/>
      <c r="F624" s="18"/>
    </row>
    <row r="625" spans="1:6" ht="12.75" x14ac:dyDescent="0.2">
      <c r="A625" s="18"/>
      <c r="B625" s="34"/>
      <c r="C625" s="18"/>
      <c r="D625" s="18"/>
      <c r="E625" s="18"/>
      <c r="F625" s="18"/>
    </row>
    <row r="626" spans="1:6" ht="12.75" x14ac:dyDescent="0.2">
      <c r="A626" s="18"/>
      <c r="B626" s="34"/>
      <c r="C626" s="18"/>
      <c r="D626" s="18"/>
      <c r="E626" s="18"/>
      <c r="F626" s="18"/>
    </row>
    <row r="627" spans="1:6" ht="12.75" x14ac:dyDescent="0.2">
      <c r="A627" s="18"/>
      <c r="B627" s="34"/>
      <c r="C627" s="18"/>
      <c r="D627" s="18"/>
      <c r="E627" s="18"/>
      <c r="F627" s="18"/>
    </row>
    <row r="628" spans="1:6" ht="12.75" x14ac:dyDescent="0.2">
      <c r="A628" s="18"/>
      <c r="B628" s="34"/>
      <c r="C628" s="18"/>
      <c r="D628" s="18"/>
      <c r="E628" s="18"/>
      <c r="F628" s="18"/>
    </row>
    <row r="629" spans="1:6" ht="12.75" x14ac:dyDescent="0.2">
      <c r="A629" s="18"/>
      <c r="B629" s="34"/>
      <c r="C629" s="18"/>
      <c r="D629" s="18"/>
      <c r="E629" s="18"/>
      <c r="F629" s="18"/>
    </row>
    <row r="630" spans="1:6" ht="12.75" x14ac:dyDescent="0.2">
      <c r="A630" s="18"/>
      <c r="B630" s="34"/>
      <c r="C630" s="18"/>
      <c r="D630" s="18"/>
      <c r="E630" s="18"/>
      <c r="F630" s="18"/>
    </row>
    <row r="631" spans="1:6" ht="12.75" x14ac:dyDescent="0.2">
      <c r="A631" s="18"/>
      <c r="B631" s="34"/>
      <c r="C631" s="18"/>
      <c r="D631" s="18"/>
      <c r="E631" s="18"/>
      <c r="F631" s="18"/>
    </row>
    <row r="632" spans="1:6" ht="12.75" x14ac:dyDescent="0.2">
      <c r="A632" s="18"/>
      <c r="B632" s="34"/>
      <c r="C632" s="18"/>
      <c r="D632" s="18"/>
      <c r="E632" s="18"/>
      <c r="F632" s="18"/>
    </row>
    <row r="633" spans="1:6" ht="12.75" x14ac:dyDescent="0.2">
      <c r="A633" s="18"/>
      <c r="B633" s="34"/>
      <c r="C633" s="18"/>
      <c r="D633" s="18"/>
      <c r="E633" s="18"/>
      <c r="F633" s="18"/>
    </row>
    <row r="634" spans="1:6" ht="12.75" x14ac:dyDescent="0.2">
      <c r="A634" s="18"/>
      <c r="B634" s="34"/>
      <c r="C634" s="18"/>
      <c r="D634" s="18"/>
      <c r="E634" s="18"/>
      <c r="F634" s="18"/>
    </row>
    <row r="635" spans="1:6" ht="12.75" x14ac:dyDescent="0.2">
      <c r="A635" s="18"/>
      <c r="B635" s="34"/>
      <c r="C635" s="18"/>
      <c r="D635" s="18"/>
      <c r="E635" s="18"/>
      <c r="F635" s="18"/>
    </row>
    <row r="636" spans="1:6" ht="12.75" x14ac:dyDescent="0.2">
      <c r="A636" s="18"/>
      <c r="B636" s="34"/>
      <c r="C636" s="18"/>
      <c r="D636" s="18"/>
      <c r="E636" s="18"/>
      <c r="F636" s="18"/>
    </row>
    <row r="637" spans="1:6" ht="12.75" x14ac:dyDescent="0.2">
      <c r="A637" s="18"/>
      <c r="B637" s="34"/>
      <c r="C637" s="18"/>
      <c r="D637" s="18"/>
      <c r="E637" s="18"/>
      <c r="F637" s="18"/>
    </row>
    <row r="638" spans="1:6" ht="12.75" x14ac:dyDescent="0.2">
      <c r="A638" s="18"/>
      <c r="B638" s="34"/>
      <c r="C638" s="18"/>
      <c r="D638" s="18"/>
      <c r="E638" s="18"/>
      <c r="F638" s="18"/>
    </row>
    <row r="639" spans="1:6" ht="12.75" x14ac:dyDescent="0.2">
      <c r="A639" s="18"/>
      <c r="B639" s="34"/>
      <c r="C639" s="18"/>
      <c r="D639" s="18"/>
      <c r="E639" s="18"/>
      <c r="F639" s="18"/>
    </row>
    <row r="640" spans="1:6" ht="12.75" x14ac:dyDescent="0.2">
      <c r="A640" s="18"/>
      <c r="B640" s="34"/>
      <c r="C640" s="18"/>
      <c r="D640" s="18"/>
      <c r="E640" s="18"/>
      <c r="F640" s="18"/>
    </row>
    <row r="641" spans="1:6" ht="12.75" x14ac:dyDescent="0.2">
      <c r="A641" s="18"/>
      <c r="B641" s="34"/>
      <c r="C641" s="18"/>
      <c r="D641" s="18"/>
      <c r="E641" s="18"/>
      <c r="F641" s="18"/>
    </row>
    <row r="642" spans="1:6" ht="12.75" x14ac:dyDescent="0.2">
      <c r="A642" s="18"/>
      <c r="B642" s="34"/>
      <c r="C642" s="18"/>
      <c r="D642" s="18"/>
      <c r="E642" s="18"/>
      <c r="F642" s="18"/>
    </row>
    <row r="643" spans="1:6" ht="12.75" x14ac:dyDescent="0.2">
      <c r="A643" s="18"/>
      <c r="B643" s="34"/>
      <c r="C643" s="18"/>
      <c r="D643" s="18"/>
      <c r="E643" s="18"/>
      <c r="F643" s="18"/>
    </row>
    <row r="644" spans="1:6" ht="12.75" x14ac:dyDescent="0.2">
      <c r="A644" s="18"/>
      <c r="B644" s="34"/>
      <c r="C644" s="18"/>
      <c r="D644" s="18"/>
      <c r="E644" s="18"/>
      <c r="F644" s="18"/>
    </row>
    <row r="645" spans="1:6" ht="12.75" x14ac:dyDescent="0.2">
      <c r="A645" s="18"/>
      <c r="B645" s="34"/>
      <c r="C645" s="18"/>
      <c r="D645" s="18"/>
      <c r="E645" s="18"/>
      <c r="F645" s="18"/>
    </row>
    <row r="646" spans="1:6" ht="12.75" x14ac:dyDescent="0.2">
      <c r="A646" s="18"/>
      <c r="B646" s="34"/>
      <c r="C646" s="18"/>
      <c r="D646" s="18"/>
      <c r="E646" s="18"/>
      <c r="F646" s="18"/>
    </row>
    <row r="647" spans="1:6" ht="12.75" x14ac:dyDescent="0.2">
      <c r="A647" s="18"/>
      <c r="B647" s="34"/>
      <c r="C647" s="18"/>
      <c r="D647" s="18"/>
      <c r="E647" s="18"/>
      <c r="F647" s="18"/>
    </row>
    <row r="648" spans="1:6" ht="12.75" x14ac:dyDescent="0.2">
      <c r="A648" s="18"/>
      <c r="B648" s="34"/>
      <c r="C648" s="18"/>
      <c r="D648" s="18"/>
      <c r="E648" s="18"/>
      <c r="F648" s="18"/>
    </row>
    <row r="649" spans="1:6" ht="12.75" x14ac:dyDescent="0.2">
      <c r="A649" s="18"/>
      <c r="B649" s="34"/>
      <c r="C649" s="18"/>
      <c r="D649" s="18"/>
      <c r="E649" s="18"/>
      <c r="F649" s="18"/>
    </row>
    <row r="650" spans="1:6" ht="12.75" x14ac:dyDescent="0.2">
      <c r="A650" s="18"/>
      <c r="B650" s="34"/>
      <c r="C650" s="18"/>
      <c r="D650" s="18"/>
      <c r="E650" s="18"/>
      <c r="F650" s="18"/>
    </row>
    <row r="651" spans="1:6" ht="12.75" x14ac:dyDescent="0.2">
      <c r="A651" s="18"/>
      <c r="B651" s="34"/>
      <c r="C651" s="18"/>
      <c r="D651" s="18"/>
      <c r="E651" s="18"/>
      <c r="F651" s="18"/>
    </row>
    <row r="652" spans="1:6" ht="12.75" x14ac:dyDescent="0.2">
      <c r="A652" s="18"/>
      <c r="B652" s="34"/>
      <c r="C652" s="18"/>
      <c r="D652" s="18"/>
      <c r="E652" s="18"/>
      <c r="F652" s="18"/>
    </row>
    <row r="653" spans="1:6" ht="12.75" x14ac:dyDescent="0.2">
      <c r="A653" s="18"/>
      <c r="B653" s="34"/>
      <c r="C653" s="18"/>
      <c r="D653" s="18"/>
      <c r="E653" s="18"/>
      <c r="F653" s="18"/>
    </row>
    <row r="654" spans="1:6" ht="12.75" x14ac:dyDescent="0.2">
      <c r="A654" s="18"/>
      <c r="B654" s="34"/>
      <c r="C654" s="18"/>
      <c r="D654" s="18"/>
      <c r="E654" s="18"/>
      <c r="F654" s="18"/>
    </row>
    <row r="655" spans="1:6" ht="12.75" x14ac:dyDescent="0.2">
      <c r="A655" s="18"/>
      <c r="B655" s="34"/>
      <c r="C655" s="18"/>
      <c r="D655" s="18"/>
      <c r="E655" s="18"/>
      <c r="F655" s="18"/>
    </row>
    <row r="656" spans="1:6" ht="12.75" x14ac:dyDescent="0.2">
      <c r="A656" s="18"/>
      <c r="B656" s="34"/>
      <c r="C656" s="18"/>
      <c r="D656" s="18"/>
      <c r="E656" s="18"/>
      <c r="F656" s="18"/>
    </row>
    <row r="657" spans="1:6" ht="12.75" x14ac:dyDescent="0.2">
      <c r="A657" s="18"/>
      <c r="B657" s="34"/>
      <c r="C657" s="18"/>
      <c r="D657" s="18"/>
      <c r="E657" s="18"/>
      <c r="F657" s="18"/>
    </row>
    <row r="658" spans="1:6" ht="12.75" x14ac:dyDescent="0.2">
      <c r="A658" s="18"/>
      <c r="B658" s="34"/>
      <c r="C658" s="18"/>
      <c r="D658" s="18"/>
      <c r="E658" s="18"/>
      <c r="F658" s="18"/>
    </row>
    <row r="659" spans="1:6" ht="12.75" x14ac:dyDescent="0.2">
      <c r="A659" s="18"/>
      <c r="B659" s="34"/>
      <c r="C659" s="18"/>
      <c r="D659" s="18"/>
      <c r="E659" s="18"/>
      <c r="F659" s="18"/>
    </row>
    <row r="660" spans="1:6" ht="12.75" x14ac:dyDescent="0.2">
      <c r="A660" s="18"/>
      <c r="B660" s="34"/>
      <c r="C660" s="18"/>
      <c r="D660" s="18"/>
      <c r="E660" s="18"/>
      <c r="F660" s="18"/>
    </row>
    <row r="661" spans="1:6" ht="12.75" x14ac:dyDescent="0.2">
      <c r="A661" s="18"/>
      <c r="B661" s="34"/>
      <c r="C661" s="18"/>
      <c r="D661" s="18"/>
      <c r="E661" s="18"/>
      <c r="F661" s="18"/>
    </row>
    <row r="662" spans="1:6" ht="12.75" x14ac:dyDescent="0.2">
      <c r="A662" s="18"/>
      <c r="B662" s="34"/>
      <c r="C662" s="18"/>
      <c r="D662" s="18"/>
      <c r="E662" s="18"/>
      <c r="F662" s="18"/>
    </row>
    <row r="663" spans="1:6" ht="12.75" x14ac:dyDescent="0.2">
      <c r="A663" s="18"/>
      <c r="B663" s="34"/>
      <c r="C663" s="18"/>
      <c r="D663" s="18"/>
      <c r="E663" s="18"/>
      <c r="F663" s="18"/>
    </row>
    <row r="664" spans="1:6" ht="12.75" x14ac:dyDescent="0.2">
      <c r="A664" s="18"/>
      <c r="B664" s="34"/>
      <c r="C664" s="18"/>
      <c r="D664" s="18"/>
      <c r="E664" s="18"/>
      <c r="F664" s="18"/>
    </row>
    <row r="665" spans="1:6" ht="12.75" x14ac:dyDescent="0.2">
      <c r="A665" s="18"/>
      <c r="B665" s="34"/>
      <c r="C665" s="18"/>
      <c r="D665" s="18"/>
      <c r="E665" s="18"/>
      <c r="F665" s="18"/>
    </row>
    <row r="666" spans="1:6" ht="12.75" x14ac:dyDescent="0.2">
      <c r="A666" s="18"/>
      <c r="B666" s="34"/>
      <c r="C666" s="18"/>
      <c r="D666" s="18"/>
      <c r="E666" s="18"/>
      <c r="F666" s="18"/>
    </row>
    <row r="667" spans="1:6" ht="12.75" x14ac:dyDescent="0.2">
      <c r="A667" s="18"/>
      <c r="B667" s="34"/>
      <c r="C667" s="18"/>
      <c r="D667" s="18"/>
      <c r="E667" s="18"/>
      <c r="F667" s="18"/>
    </row>
    <row r="668" spans="1:6" ht="12.75" x14ac:dyDescent="0.2">
      <c r="A668" s="18"/>
      <c r="B668" s="34"/>
      <c r="C668" s="18"/>
      <c r="D668" s="18"/>
      <c r="E668" s="18"/>
      <c r="F668" s="18"/>
    </row>
    <row r="669" spans="1:6" ht="12.75" x14ac:dyDescent="0.2">
      <c r="A669" s="18"/>
      <c r="B669" s="34"/>
      <c r="C669" s="18"/>
      <c r="D669" s="18"/>
      <c r="E669" s="18"/>
      <c r="F669" s="18"/>
    </row>
    <row r="670" spans="1:6" ht="12.75" x14ac:dyDescent="0.2">
      <c r="A670" s="18"/>
      <c r="B670" s="34"/>
      <c r="C670" s="18"/>
      <c r="D670" s="18"/>
      <c r="E670" s="18"/>
      <c r="F670" s="18"/>
    </row>
    <row r="671" spans="1:6" ht="12.75" x14ac:dyDescent="0.2">
      <c r="A671" s="18"/>
      <c r="B671" s="34"/>
      <c r="C671" s="18"/>
      <c r="D671" s="18"/>
      <c r="E671" s="18"/>
      <c r="F671" s="18"/>
    </row>
    <row r="672" spans="1:6" ht="12.75" x14ac:dyDescent="0.2">
      <c r="A672" s="18"/>
      <c r="B672" s="34"/>
      <c r="C672" s="18"/>
      <c r="D672" s="18"/>
      <c r="E672" s="18"/>
      <c r="F672" s="18"/>
    </row>
    <row r="673" spans="1:6" ht="12.75" x14ac:dyDescent="0.2">
      <c r="A673" s="18"/>
      <c r="B673" s="34"/>
      <c r="C673" s="18"/>
      <c r="D673" s="18"/>
      <c r="E673" s="18"/>
      <c r="F673" s="18"/>
    </row>
    <row r="674" spans="1:6" ht="12.75" x14ac:dyDescent="0.2">
      <c r="A674" s="18"/>
      <c r="B674" s="34"/>
      <c r="C674" s="18"/>
      <c r="D674" s="18"/>
      <c r="E674" s="18"/>
      <c r="F674" s="18"/>
    </row>
    <row r="675" spans="1:6" ht="12.75" x14ac:dyDescent="0.2">
      <c r="A675" s="18"/>
      <c r="B675" s="34"/>
      <c r="C675" s="18"/>
      <c r="D675" s="18"/>
      <c r="E675" s="18"/>
      <c r="F675" s="18"/>
    </row>
    <row r="676" spans="1:6" ht="12.75" x14ac:dyDescent="0.2">
      <c r="A676" s="18"/>
      <c r="B676" s="34"/>
      <c r="C676" s="18"/>
      <c r="D676" s="18"/>
      <c r="E676" s="18"/>
      <c r="F676" s="18"/>
    </row>
    <row r="677" spans="1:6" ht="12.75" x14ac:dyDescent="0.2">
      <c r="A677" s="18"/>
      <c r="B677" s="34"/>
      <c r="C677" s="18"/>
      <c r="D677" s="18"/>
      <c r="E677" s="18"/>
      <c r="F677" s="18"/>
    </row>
    <row r="678" spans="1:6" ht="12.75" x14ac:dyDescent="0.2">
      <c r="A678" s="18"/>
      <c r="B678" s="34"/>
      <c r="C678" s="18"/>
      <c r="D678" s="18"/>
      <c r="E678" s="18"/>
      <c r="F678" s="18"/>
    </row>
    <row r="679" spans="1:6" ht="12.75" x14ac:dyDescent="0.2">
      <c r="A679" s="18"/>
      <c r="B679" s="34"/>
      <c r="C679" s="18"/>
      <c r="D679" s="18"/>
      <c r="E679" s="18"/>
      <c r="F679" s="18"/>
    </row>
    <row r="680" spans="1:6" ht="12.75" x14ac:dyDescent="0.2">
      <c r="A680" s="18"/>
      <c r="B680" s="34"/>
      <c r="C680" s="18"/>
      <c r="D680" s="18"/>
      <c r="E680" s="18"/>
      <c r="F680" s="18"/>
    </row>
    <row r="681" spans="1:6" ht="12.75" x14ac:dyDescent="0.2">
      <c r="A681" s="18"/>
      <c r="B681" s="34"/>
      <c r="C681" s="18"/>
      <c r="D681" s="18"/>
      <c r="E681" s="18"/>
      <c r="F681" s="18"/>
    </row>
    <row r="682" spans="1:6" ht="12.75" x14ac:dyDescent="0.2">
      <c r="A682" s="18"/>
      <c r="B682" s="34"/>
      <c r="C682" s="18"/>
      <c r="D682" s="18"/>
      <c r="E682" s="18"/>
      <c r="F682" s="18"/>
    </row>
    <row r="683" spans="1:6" ht="12.75" x14ac:dyDescent="0.2">
      <c r="A683" s="18"/>
      <c r="B683" s="34"/>
      <c r="C683" s="18"/>
      <c r="D683" s="18"/>
      <c r="E683" s="18"/>
      <c r="F683" s="18"/>
    </row>
    <row r="684" spans="1:6" ht="12.75" x14ac:dyDescent="0.2">
      <c r="A684" s="18"/>
      <c r="B684" s="34"/>
      <c r="C684" s="18"/>
      <c r="D684" s="18"/>
      <c r="E684" s="18"/>
      <c r="F684" s="18"/>
    </row>
    <row r="685" spans="1:6" ht="12.75" x14ac:dyDescent="0.2">
      <c r="A685" s="18"/>
      <c r="B685" s="34"/>
      <c r="C685" s="18"/>
      <c r="D685" s="18"/>
      <c r="E685" s="18"/>
      <c r="F685" s="18"/>
    </row>
    <row r="686" spans="1:6" ht="12.75" x14ac:dyDescent="0.2">
      <c r="A686" s="18"/>
      <c r="B686" s="34"/>
      <c r="C686" s="18"/>
      <c r="D686" s="18"/>
      <c r="E686" s="18"/>
      <c r="F686" s="18"/>
    </row>
    <row r="687" spans="1:6" ht="12.75" x14ac:dyDescent="0.2">
      <c r="A687" s="18"/>
      <c r="B687" s="34"/>
      <c r="C687" s="18"/>
      <c r="D687" s="18"/>
      <c r="E687" s="18"/>
      <c r="F687" s="18"/>
    </row>
    <row r="688" spans="1:6" ht="12.75" x14ac:dyDescent="0.2">
      <c r="A688" s="18"/>
      <c r="B688" s="34"/>
      <c r="C688" s="18"/>
      <c r="D688" s="18"/>
      <c r="E688" s="18"/>
      <c r="F688" s="18"/>
    </row>
    <row r="689" spans="1:6" ht="12.75" x14ac:dyDescent="0.2">
      <c r="A689" s="18"/>
      <c r="B689" s="34"/>
      <c r="C689" s="18"/>
      <c r="D689" s="18"/>
      <c r="E689" s="18"/>
      <c r="F689" s="18"/>
    </row>
    <row r="690" spans="1:6" ht="12.75" x14ac:dyDescent="0.2">
      <c r="A690" s="18"/>
      <c r="B690" s="34"/>
      <c r="C690" s="18"/>
      <c r="D690" s="18"/>
      <c r="E690" s="18"/>
      <c r="F690" s="18"/>
    </row>
    <row r="691" spans="1:6" ht="12.75" x14ac:dyDescent="0.2">
      <c r="A691" s="18"/>
      <c r="B691" s="34"/>
      <c r="C691" s="18"/>
      <c r="D691" s="18"/>
      <c r="E691" s="18"/>
      <c r="F691" s="18"/>
    </row>
    <row r="692" spans="1:6" ht="12.75" x14ac:dyDescent="0.2">
      <c r="A692" s="18"/>
      <c r="B692" s="34"/>
      <c r="C692" s="18"/>
      <c r="D692" s="18"/>
      <c r="E692" s="18"/>
      <c r="F692" s="18"/>
    </row>
    <row r="693" spans="1:6" ht="12.75" x14ac:dyDescent="0.2">
      <c r="A693" s="18"/>
      <c r="B693" s="34"/>
      <c r="C693" s="18"/>
      <c r="D693" s="18"/>
      <c r="E693" s="18"/>
      <c r="F693" s="18"/>
    </row>
    <row r="694" spans="1:6" ht="12.75" x14ac:dyDescent="0.2">
      <c r="A694" s="18"/>
      <c r="B694" s="34"/>
      <c r="C694" s="18"/>
      <c r="D694" s="18"/>
      <c r="E694" s="18"/>
      <c r="F694" s="18"/>
    </row>
    <row r="695" spans="1:6" ht="12.75" x14ac:dyDescent="0.2">
      <c r="A695" s="18"/>
      <c r="B695" s="34"/>
      <c r="C695" s="18"/>
      <c r="D695" s="18"/>
      <c r="E695" s="18"/>
      <c r="F695" s="18"/>
    </row>
    <row r="696" spans="1:6" ht="12.75" x14ac:dyDescent="0.2">
      <c r="A696" s="18"/>
      <c r="B696" s="34"/>
      <c r="C696" s="18"/>
      <c r="D696" s="18"/>
      <c r="E696" s="18"/>
      <c r="F696" s="18"/>
    </row>
    <row r="697" spans="1:6" ht="12.75" x14ac:dyDescent="0.2">
      <c r="A697" s="18"/>
      <c r="B697" s="34"/>
      <c r="C697" s="18"/>
      <c r="D697" s="18"/>
      <c r="E697" s="18"/>
      <c r="F697" s="18"/>
    </row>
    <row r="698" spans="1:6" ht="12.75" x14ac:dyDescent="0.2">
      <c r="A698" s="18"/>
      <c r="B698" s="34"/>
      <c r="C698" s="18"/>
      <c r="D698" s="18"/>
      <c r="E698" s="18"/>
      <c r="F698" s="18"/>
    </row>
    <row r="699" spans="1:6" ht="12.75" x14ac:dyDescent="0.2">
      <c r="A699" s="18"/>
      <c r="B699" s="34"/>
      <c r="C699" s="18"/>
      <c r="D699" s="18"/>
      <c r="E699" s="18"/>
      <c r="F699" s="18"/>
    </row>
    <row r="700" spans="1:6" ht="12.75" x14ac:dyDescent="0.2">
      <c r="A700" s="18"/>
      <c r="B700" s="34"/>
      <c r="C700" s="18"/>
      <c r="D700" s="18"/>
      <c r="E700" s="18"/>
      <c r="F700" s="18"/>
    </row>
    <row r="701" spans="1:6" ht="12.75" x14ac:dyDescent="0.2">
      <c r="A701" s="18"/>
      <c r="B701" s="34"/>
      <c r="C701" s="18"/>
      <c r="D701" s="18"/>
      <c r="E701" s="18"/>
      <c r="F701" s="18"/>
    </row>
    <row r="702" spans="1:6" ht="12.75" x14ac:dyDescent="0.2">
      <c r="A702" s="18"/>
      <c r="B702" s="34"/>
      <c r="C702" s="18"/>
      <c r="D702" s="18"/>
      <c r="E702" s="18"/>
      <c r="F702" s="18"/>
    </row>
    <row r="703" spans="1:6" ht="12.75" x14ac:dyDescent="0.2">
      <c r="A703" s="18"/>
      <c r="B703" s="34"/>
      <c r="C703" s="18"/>
      <c r="D703" s="18"/>
      <c r="E703" s="18"/>
      <c r="F703" s="18"/>
    </row>
    <row r="704" spans="1:6" ht="12.75" x14ac:dyDescent="0.2">
      <c r="A704" s="18"/>
      <c r="B704" s="34"/>
      <c r="C704" s="18"/>
      <c r="D704" s="18"/>
      <c r="E704" s="18"/>
      <c r="F704" s="18"/>
    </row>
    <row r="705" spans="1:6" ht="12.75" x14ac:dyDescent="0.2">
      <c r="A705" s="18"/>
      <c r="B705" s="34"/>
      <c r="C705" s="18"/>
      <c r="D705" s="18"/>
      <c r="E705" s="18"/>
      <c r="F705" s="18"/>
    </row>
    <row r="706" spans="1:6" ht="12.75" x14ac:dyDescent="0.2">
      <c r="A706" s="18"/>
      <c r="B706" s="34"/>
      <c r="C706" s="18"/>
      <c r="D706" s="18"/>
      <c r="E706" s="18"/>
      <c r="F706" s="18"/>
    </row>
    <row r="707" spans="1:6" ht="12.75" x14ac:dyDescent="0.2">
      <c r="A707" s="18"/>
      <c r="B707" s="34"/>
      <c r="C707" s="18"/>
      <c r="D707" s="18"/>
      <c r="E707" s="18"/>
      <c r="F707" s="18"/>
    </row>
    <row r="708" spans="1:6" ht="12.75" x14ac:dyDescent="0.2">
      <c r="A708" s="18"/>
      <c r="B708" s="34"/>
      <c r="C708" s="18"/>
      <c r="D708" s="18"/>
      <c r="E708" s="18"/>
      <c r="F708" s="18"/>
    </row>
    <row r="709" spans="1:6" ht="12.75" x14ac:dyDescent="0.2">
      <c r="A709" s="18"/>
      <c r="B709" s="34"/>
      <c r="C709" s="18"/>
      <c r="D709" s="18"/>
      <c r="E709" s="18"/>
      <c r="F709" s="18"/>
    </row>
    <row r="710" spans="1:6" ht="12.75" x14ac:dyDescent="0.2">
      <c r="A710" s="18"/>
      <c r="B710" s="34"/>
      <c r="C710" s="18"/>
      <c r="D710" s="18"/>
      <c r="E710" s="18"/>
      <c r="F710" s="18"/>
    </row>
    <row r="711" spans="1:6" ht="12.75" x14ac:dyDescent="0.2">
      <c r="A711" s="18"/>
      <c r="B711" s="34"/>
      <c r="C711" s="18"/>
      <c r="D711" s="18"/>
      <c r="E711" s="18"/>
      <c r="F711" s="18"/>
    </row>
    <row r="712" spans="1:6" ht="12.75" x14ac:dyDescent="0.2">
      <c r="A712" s="18"/>
      <c r="B712" s="34"/>
      <c r="C712" s="18"/>
      <c r="D712" s="18"/>
      <c r="E712" s="18"/>
      <c r="F712" s="18"/>
    </row>
    <row r="713" spans="1:6" ht="12.75" x14ac:dyDescent="0.2">
      <c r="A713" s="18"/>
      <c r="B713" s="34"/>
      <c r="C713" s="18"/>
      <c r="D713" s="18"/>
      <c r="E713" s="18"/>
      <c r="F713" s="18"/>
    </row>
    <row r="714" spans="1:6" ht="12.75" x14ac:dyDescent="0.2">
      <c r="A714" s="18"/>
      <c r="B714" s="34"/>
      <c r="C714" s="18"/>
      <c r="D714" s="18"/>
      <c r="E714" s="18"/>
      <c r="F714" s="18"/>
    </row>
    <row r="715" spans="1:6" ht="12.75" x14ac:dyDescent="0.2">
      <c r="A715" s="18"/>
      <c r="B715" s="34"/>
      <c r="C715" s="18"/>
      <c r="D715" s="18"/>
      <c r="E715" s="18"/>
      <c r="F715" s="18"/>
    </row>
    <row r="716" spans="1:6" ht="12.75" x14ac:dyDescent="0.2">
      <c r="A716" s="18"/>
      <c r="B716" s="34"/>
      <c r="C716" s="18"/>
      <c r="D716" s="18"/>
      <c r="E716" s="18"/>
      <c r="F716" s="18"/>
    </row>
    <row r="717" spans="1:6" ht="12.75" x14ac:dyDescent="0.2">
      <c r="A717" s="18"/>
      <c r="B717" s="34"/>
      <c r="C717" s="18"/>
      <c r="D717" s="18"/>
      <c r="E717" s="18"/>
      <c r="F717" s="18"/>
    </row>
    <row r="718" spans="1:6" ht="12.75" x14ac:dyDescent="0.2">
      <c r="A718" s="18"/>
      <c r="B718" s="34"/>
      <c r="C718" s="18"/>
      <c r="D718" s="18"/>
      <c r="E718" s="18"/>
      <c r="F718" s="18"/>
    </row>
    <row r="719" spans="1:6" ht="12.75" x14ac:dyDescent="0.2">
      <c r="A719" s="18"/>
      <c r="B719" s="34"/>
      <c r="C719" s="18"/>
      <c r="D719" s="18"/>
      <c r="E719" s="18"/>
      <c r="F719" s="18"/>
    </row>
    <row r="720" spans="1:6" ht="12.75" x14ac:dyDescent="0.2">
      <c r="A720" s="18"/>
      <c r="B720" s="34"/>
      <c r="C720" s="18"/>
      <c r="D720" s="18"/>
      <c r="E720" s="18"/>
      <c r="F720" s="18"/>
    </row>
    <row r="721" spans="1:6" ht="12.75" x14ac:dyDescent="0.2">
      <c r="A721" s="18"/>
      <c r="B721" s="34"/>
      <c r="C721" s="18"/>
      <c r="D721" s="18"/>
      <c r="E721" s="18"/>
      <c r="F721" s="18"/>
    </row>
    <row r="722" spans="1:6" ht="12.75" x14ac:dyDescent="0.2">
      <c r="A722" s="18"/>
      <c r="B722" s="34"/>
      <c r="C722" s="18"/>
      <c r="D722" s="18"/>
      <c r="E722" s="18"/>
      <c r="F722" s="18"/>
    </row>
    <row r="723" spans="1:6" ht="12.75" x14ac:dyDescent="0.2">
      <c r="A723" s="18"/>
      <c r="B723" s="34"/>
      <c r="C723" s="18"/>
      <c r="D723" s="18"/>
      <c r="E723" s="18"/>
      <c r="F723" s="18"/>
    </row>
    <row r="724" spans="1:6" ht="12.75" x14ac:dyDescent="0.2">
      <c r="A724" s="18"/>
      <c r="B724" s="34"/>
      <c r="C724" s="18"/>
      <c r="D724" s="18"/>
      <c r="E724" s="18"/>
      <c r="F724" s="18"/>
    </row>
    <row r="725" spans="1:6" ht="12.75" x14ac:dyDescent="0.2">
      <c r="A725" s="18"/>
      <c r="B725" s="34"/>
      <c r="C725" s="18"/>
      <c r="D725" s="18"/>
      <c r="E725" s="18"/>
      <c r="F725" s="18"/>
    </row>
    <row r="726" spans="1:6" ht="12.75" x14ac:dyDescent="0.2">
      <c r="A726" s="18"/>
      <c r="B726" s="34"/>
      <c r="C726" s="18"/>
      <c r="D726" s="18"/>
      <c r="E726" s="18"/>
      <c r="F726" s="18"/>
    </row>
    <row r="727" spans="1:6" ht="12.75" x14ac:dyDescent="0.2">
      <c r="A727" s="18"/>
      <c r="B727" s="34"/>
      <c r="C727" s="18"/>
      <c r="D727" s="18"/>
      <c r="E727" s="18"/>
      <c r="F727" s="18"/>
    </row>
    <row r="728" spans="1:6" ht="12.75" x14ac:dyDescent="0.2">
      <c r="A728" s="18"/>
      <c r="B728" s="34"/>
      <c r="C728" s="18"/>
      <c r="D728" s="18"/>
      <c r="E728" s="18"/>
      <c r="F728" s="18"/>
    </row>
    <row r="729" spans="1:6" ht="12.75" x14ac:dyDescent="0.2">
      <c r="A729" s="18"/>
      <c r="B729" s="34"/>
      <c r="C729" s="18"/>
      <c r="D729" s="18"/>
      <c r="E729" s="18"/>
      <c r="F729" s="18"/>
    </row>
    <row r="730" spans="1:6" ht="12.75" x14ac:dyDescent="0.2">
      <c r="A730" s="18"/>
      <c r="B730" s="34"/>
      <c r="C730" s="18"/>
      <c r="D730" s="18"/>
      <c r="E730" s="18"/>
      <c r="F730" s="18"/>
    </row>
    <row r="731" spans="1:6" ht="12.75" x14ac:dyDescent="0.2">
      <c r="A731" s="18"/>
      <c r="B731" s="34"/>
      <c r="C731" s="18"/>
      <c r="D731" s="18"/>
      <c r="E731" s="18"/>
      <c r="F731" s="18"/>
    </row>
    <row r="732" spans="1:6" ht="12.75" x14ac:dyDescent="0.2">
      <c r="A732" s="18"/>
      <c r="B732" s="34"/>
      <c r="C732" s="18"/>
      <c r="D732" s="18"/>
      <c r="E732" s="18"/>
      <c r="F732" s="18"/>
    </row>
    <row r="733" spans="1:6" ht="12.75" x14ac:dyDescent="0.2">
      <c r="A733" s="18"/>
      <c r="B733" s="34"/>
      <c r="C733" s="18"/>
      <c r="D733" s="18"/>
      <c r="E733" s="18"/>
      <c r="F733" s="18"/>
    </row>
    <row r="734" spans="1:6" ht="12.75" x14ac:dyDescent="0.2">
      <c r="A734" s="18"/>
      <c r="B734" s="34"/>
      <c r="C734" s="18"/>
      <c r="D734" s="18"/>
      <c r="E734" s="18"/>
      <c r="F734" s="18"/>
    </row>
    <row r="735" spans="1:6" ht="12.75" x14ac:dyDescent="0.2">
      <c r="A735" s="18"/>
      <c r="B735" s="34"/>
      <c r="C735" s="18"/>
      <c r="D735" s="18"/>
      <c r="E735" s="18"/>
      <c r="F735" s="18"/>
    </row>
    <row r="736" spans="1:6" ht="12.75" x14ac:dyDescent="0.2">
      <c r="A736" s="18"/>
      <c r="B736" s="34"/>
      <c r="C736" s="18"/>
      <c r="D736" s="18"/>
      <c r="E736" s="18"/>
      <c r="F736" s="18"/>
    </row>
    <row r="737" spans="1:6" ht="12.75" x14ac:dyDescent="0.2">
      <c r="A737" s="18"/>
      <c r="B737" s="34"/>
      <c r="C737" s="18"/>
      <c r="D737" s="18"/>
      <c r="E737" s="18"/>
      <c r="F737" s="18"/>
    </row>
    <row r="738" spans="1:6" ht="12.75" x14ac:dyDescent="0.2">
      <c r="A738" s="18"/>
      <c r="B738" s="34"/>
      <c r="C738" s="18"/>
      <c r="D738" s="18"/>
      <c r="E738" s="18"/>
      <c r="F738" s="18"/>
    </row>
    <row r="739" spans="1:6" ht="12.75" x14ac:dyDescent="0.2">
      <c r="A739" s="18"/>
      <c r="B739" s="34"/>
      <c r="C739" s="18"/>
      <c r="D739" s="18"/>
      <c r="E739" s="18"/>
      <c r="F739" s="18"/>
    </row>
    <row r="740" spans="1:6" ht="12.75" x14ac:dyDescent="0.2">
      <c r="A740" s="18"/>
      <c r="B740" s="34"/>
      <c r="C740" s="18"/>
      <c r="D740" s="18"/>
      <c r="E740" s="18"/>
      <c r="F740" s="18"/>
    </row>
    <row r="741" spans="1:6" ht="12.75" x14ac:dyDescent="0.2">
      <c r="A741" s="18"/>
      <c r="B741" s="34"/>
      <c r="C741" s="18"/>
      <c r="D741" s="18"/>
      <c r="E741" s="18"/>
      <c r="F741" s="18"/>
    </row>
    <row r="742" spans="1:6" ht="12.75" x14ac:dyDescent="0.2">
      <c r="A742" s="18"/>
      <c r="B742" s="34"/>
      <c r="C742" s="18"/>
      <c r="D742" s="18"/>
      <c r="E742" s="18"/>
      <c r="F742" s="18"/>
    </row>
    <row r="743" spans="1:6" ht="12.75" x14ac:dyDescent="0.2">
      <c r="A743" s="18"/>
      <c r="B743" s="34"/>
      <c r="C743" s="18"/>
      <c r="D743" s="18"/>
      <c r="E743" s="18"/>
      <c r="F743" s="18"/>
    </row>
    <row r="744" spans="1:6" ht="12.75" x14ac:dyDescent="0.2">
      <c r="A744" s="18"/>
      <c r="B744" s="34"/>
      <c r="C744" s="18"/>
      <c r="D744" s="18"/>
      <c r="E744" s="18"/>
      <c r="F744" s="18"/>
    </row>
    <row r="745" spans="1:6" ht="12.75" x14ac:dyDescent="0.2">
      <c r="A745" s="18"/>
      <c r="B745" s="34"/>
      <c r="C745" s="18"/>
      <c r="D745" s="18"/>
      <c r="E745" s="18"/>
      <c r="F745" s="18"/>
    </row>
    <row r="746" spans="1:6" ht="12.75" x14ac:dyDescent="0.2">
      <c r="A746" s="18"/>
      <c r="B746" s="34"/>
      <c r="C746" s="18"/>
      <c r="D746" s="18"/>
      <c r="E746" s="18"/>
      <c r="F746" s="18"/>
    </row>
    <row r="747" spans="1:6" ht="12.75" x14ac:dyDescent="0.2">
      <c r="A747" s="18"/>
      <c r="B747" s="34"/>
      <c r="C747" s="18"/>
      <c r="D747" s="18"/>
      <c r="E747" s="18"/>
      <c r="F747" s="18"/>
    </row>
    <row r="748" spans="1:6" ht="12.75" x14ac:dyDescent="0.2">
      <c r="A748" s="18"/>
      <c r="B748" s="34"/>
      <c r="C748" s="18"/>
      <c r="D748" s="18"/>
      <c r="E748" s="18"/>
      <c r="F748" s="18"/>
    </row>
    <row r="749" spans="1:6" ht="12.75" x14ac:dyDescent="0.2">
      <c r="A749" s="18"/>
      <c r="B749" s="34"/>
      <c r="C749" s="18"/>
      <c r="D749" s="18"/>
      <c r="E749" s="18"/>
      <c r="F749" s="18"/>
    </row>
    <row r="750" spans="1:6" ht="12.75" x14ac:dyDescent="0.2">
      <c r="A750" s="18"/>
      <c r="B750" s="34"/>
      <c r="C750" s="18"/>
      <c r="D750" s="18"/>
      <c r="E750" s="18"/>
      <c r="F750" s="18"/>
    </row>
    <row r="751" spans="1:6" ht="12.75" x14ac:dyDescent="0.2">
      <c r="A751" s="18"/>
      <c r="B751" s="34"/>
      <c r="C751" s="18"/>
      <c r="D751" s="18"/>
      <c r="E751" s="18"/>
      <c r="F751" s="18"/>
    </row>
    <row r="752" spans="1:6" ht="12.75" x14ac:dyDescent="0.2">
      <c r="A752" s="18"/>
      <c r="B752" s="34"/>
      <c r="C752" s="18"/>
      <c r="D752" s="18"/>
      <c r="E752" s="18"/>
      <c r="F752" s="18"/>
    </row>
    <row r="753" spans="1:6" ht="12.75" x14ac:dyDescent="0.2">
      <c r="A753" s="18"/>
      <c r="B753" s="34"/>
      <c r="C753" s="18"/>
      <c r="D753" s="18"/>
      <c r="E753" s="18"/>
      <c r="F753" s="18"/>
    </row>
    <row r="754" spans="1:6" ht="12.75" x14ac:dyDescent="0.2">
      <c r="A754" s="18"/>
      <c r="B754" s="34"/>
      <c r="C754" s="18"/>
      <c r="D754" s="18"/>
      <c r="E754" s="18"/>
      <c r="F754" s="18"/>
    </row>
    <row r="755" spans="1:6" ht="12.75" x14ac:dyDescent="0.2">
      <c r="A755" s="18"/>
      <c r="B755" s="34"/>
      <c r="C755" s="18"/>
      <c r="D755" s="18"/>
      <c r="E755" s="18"/>
      <c r="F755" s="18"/>
    </row>
    <row r="756" spans="1:6" ht="12.75" x14ac:dyDescent="0.2">
      <c r="A756" s="18"/>
      <c r="B756" s="34"/>
      <c r="C756" s="18"/>
      <c r="D756" s="18"/>
      <c r="E756" s="18"/>
      <c r="F756" s="18"/>
    </row>
    <row r="757" spans="1:6" ht="12.75" x14ac:dyDescent="0.2">
      <c r="A757" s="18"/>
      <c r="B757" s="34"/>
      <c r="C757" s="18"/>
      <c r="D757" s="18"/>
      <c r="E757" s="18"/>
      <c r="F757" s="18"/>
    </row>
    <row r="758" spans="1:6" ht="12.75" x14ac:dyDescent="0.2">
      <c r="A758" s="18"/>
      <c r="B758" s="34"/>
      <c r="C758" s="18"/>
      <c r="D758" s="18"/>
      <c r="E758" s="18"/>
      <c r="F758" s="18"/>
    </row>
    <row r="759" spans="1:6" ht="12.75" x14ac:dyDescent="0.2">
      <c r="A759" s="18"/>
      <c r="B759" s="34"/>
      <c r="C759" s="18"/>
      <c r="D759" s="18"/>
      <c r="E759" s="18"/>
      <c r="F759" s="18"/>
    </row>
    <row r="760" spans="1:6" ht="12.75" x14ac:dyDescent="0.2">
      <c r="A760" s="18"/>
      <c r="B760" s="34"/>
      <c r="C760" s="18"/>
      <c r="D760" s="18"/>
      <c r="E760" s="18"/>
      <c r="F760" s="18"/>
    </row>
    <row r="761" spans="1:6" ht="12.75" x14ac:dyDescent="0.2">
      <c r="A761" s="18"/>
      <c r="B761" s="34"/>
      <c r="C761" s="18"/>
      <c r="D761" s="18"/>
      <c r="E761" s="18"/>
      <c r="F761" s="18"/>
    </row>
    <row r="762" spans="1:6" ht="12.75" x14ac:dyDescent="0.2">
      <c r="A762" s="18"/>
      <c r="B762" s="34"/>
      <c r="C762" s="18"/>
      <c r="D762" s="18"/>
      <c r="E762" s="18"/>
      <c r="F762" s="18"/>
    </row>
    <row r="763" spans="1:6" ht="12.75" x14ac:dyDescent="0.2">
      <c r="A763" s="18"/>
      <c r="B763" s="34"/>
      <c r="C763" s="18"/>
      <c r="D763" s="18"/>
      <c r="E763" s="18"/>
      <c r="F763" s="18"/>
    </row>
    <row r="764" spans="1:6" ht="12.75" x14ac:dyDescent="0.2">
      <c r="A764" s="18"/>
      <c r="B764" s="34"/>
      <c r="C764" s="18"/>
      <c r="D764" s="18"/>
      <c r="E764" s="18"/>
      <c r="F764" s="18"/>
    </row>
    <row r="765" spans="1:6" ht="12.75" x14ac:dyDescent="0.2">
      <c r="A765" s="18"/>
      <c r="B765" s="34"/>
      <c r="C765" s="18"/>
      <c r="D765" s="18"/>
      <c r="E765" s="18"/>
      <c r="F765" s="18"/>
    </row>
    <row r="766" spans="1:6" ht="12.75" x14ac:dyDescent="0.2">
      <c r="A766" s="18"/>
      <c r="B766" s="34"/>
      <c r="C766" s="18"/>
      <c r="D766" s="18"/>
      <c r="E766" s="18"/>
      <c r="F766" s="18"/>
    </row>
    <row r="767" spans="1:6" ht="12.75" x14ac:dyDescent="0.2">
      <c r="A767" s="18"/>
      <c r="B767" s="34"/>
      <c r="C767" s="18"/>
      <c r="D767" s="18"/>
      <c r="E767" s="18"/>
      <c r="F767" s="18"/>
    </row>
    <row r="768" spans="1:6" ht="12.75" x14ac:dyDescent="0.2">
      <c r="A768" s="18"/>
      <c r="B768" s="34"/>
      <c r="C768" s="18"/>
      <c r="D768" s="18"/>
      <c r="E768" s="18"/>
      <c r="F768" s="18"/>
    </row>
    <row r="769" spans="1:6" ht="12.75" x14ac:dyDescent="0.2">
      <c r="A769" s="18"/>
      <c r="B769" s="34"/>
      <c r="C769" s="18"/>
      <c r="D769" s="18"/>
      <c r="E769" s="18"/>
      <c r="F769" s="18"/>
    </row>
    <row r="770" spans="1:6" ht="12.75" x14ac:dyDescent="0.2">
      <c r="A770" s="18"/>
      <c r="B770" s="34"/>
      <c r="C770" s="18"/>
      <c r="D770" s="18"/>
      <c r="E770" s="18"/>
      <c r="F770" s="18"/>
    </row>
    <row r="771" spans="1:6" ht="12.75" x14ac:dyDescent="0.2">
      <c r="A771" s="18"/>
      <c r="B771" s="34"/>
      <c r="C771" s="18"/>
      <c r="D771" s="18"/>
      <c r="E771" s="18"/>
      <c r="F771" s="18"/>
    </row>
    <row r="772" spans="1:6" ht="12.75" x14ac:dyDescent="0.2">
      <c r="A772" s="18"/>
      <c r="B772" s="34"/>
      <c r="C772" s="18"/>
      <c r="D772" s="18"/>
      <c r="E772" s="18"/>
      <c r="F772" s="18"/>
    </row>
    <row r="773" spans="1:6" ht="12.75" x14ac:dyDescent="0.2">
      <c r="A773" s="18"/>
      <c r="B773" s="34"/>
      <c r="C773" s="18"/>
      <c r="D773" s="18"/>
      <c r="E773" s="18"/>
      <c r="F773" s="18"/>
    </row>
    <row r="774" spans="1:6" ht="12.75" x14ac:dyDescent="0.2">
      <c r="A774" s="18"/>
      <c r="B774" s="34"/>
      <c r="C774" s="18"/>
      <c r="D774" s="18"/>
      <c r="E774" s="18"/>
      <c r="F774" s="18"/>
    </row>
    <row r="775" spans="1:6" ht="12.75" x14ac:dyDescent="0.2">
      <c r="A775" s="18"/>
      <c r="B775" s="34"/>
      <c r="C775" s="18"/>
      <c r="D775" s="18"/>
      <c r="E775" s="18"/>
      <c r="F775" s="18"/>
    </row>
    <row r="776" spans="1:6" ht="12.75" x14ac:dyDescent="0.2">
      <c r="A776" s="18"/>
      <c r="B776" s="34"/>
      <c r="C776" s="18"/>
      <c r="D776" s="18"/>
      <c r="E776" s="18"/>
      <c r="F776" s="18"/>
    </row>
    <row r="777" spans="1:6" ht="12.75" x14ac:dyDescent="0.2">
      <c r="A777" s="18"/>
      <c r="B777" s="34"/>
      <c r="C777" s="18"/>
      <c r="D777" s="18"/>
      <c r="E777" s="18"/>
      <c r="F777" s="18"/>
    </row>
    <row r="778" spans="1:6" ht="12.75" x14ac:dyDescent="0.2">
      <c r="A778" s="18"/>
      <c r="B778" s="34"/>
      <c r="C778" s="18"/>
      <c r="D778" s="18"/>
      <c r="E778" s="18"/>
      <c r="F778" s="18"/>
    </row>
    <row r="779" spans="1:6" ht="12.75" x14ac:dyDescent="0.2">
      <c r="A779" s="18"/>
      <c r="B779" s="34"/>
      <c r="C779" s="18"/>
      <c r="D779" s="18"/>
      <c r="E779" s="18"/>
      <c r="F779" s="18"/>
    </row>
    <row r="780" spans="1:6" ht="12.75" x14ac:dyDescent="0.2">
      <c r="A780" s="18"/>
      <c r="B780" s="34"/>
      <c r="C780" s="18"/>
      <c r="D780" s="18"/>
      <c r="E780" s="18"/>
      <c r="F780" s="18"/>
    </row>
    <row r="781" spans="1:6" ht="12.75" x14ac:dyDescent="0.2">
      <c r="A781" s="18"/>
      <c r="B781" s="34"/>
      <c r="C781" s="18"/>
      <c r="D781" s="18"/>
      <c r="E781" s="18"/>
      <c r="F781" s="18"/>
    </row>
    <row r="782" spans="1:6" ht="12.75" x14ac:dyDescent="0.2">
      <c r="A782" s="18"/>
      <c r="B782" s="34"/>
      <c r="C782" s="18"/>
      <c r="D782" s="18"/>
      <c r="E782" s="18"/>
      <c r="F782" s="18"/>
    </row>
    <row r="783" spans="1:6" ht="12.75" x14ac:dyDescent="0.2">
      <c r="A783" s="18"/>
      <c r="B783" s="34"/>
      <c r="C783" s="18"/>
      <c r="D783" s="18"/>
      <c r="E783" s="18"/>
      <c r="F783" s="18"/>
    </row>
    <row r="784" spans="1:6" ht="12.75" x14ac:dyDescent="0.2">
      <c r="A784" s="18"/>
      <c r="B784" s="34"/>
      <c r="C784" s="18"/>
      <c r="D784" s="18"/>
      <c r="E784" s="18"/>
      <c r="F784" s="18"/>
    </row>
    <row r="785" spans="1:6" ht="12.75" x14ac:dyDescent="0.2">
      <c r="A785" s="18"/>
      <c r="B785" s="34"/>
      <c r="C785" s="18"/>
      <c r="D785" s="18"/>
      <c r="E785" s="18"/>
      <c r="F785" s="18"/>
    </row>
    <row r="786" spans="1:6" ht="12.75" x14ac:dyDescent="0.2">
      <c r="A786" s="18"/>
      <c r="B786" s="34"/>
      <c r="C786" s="18"/>
      <c r="D786" s="18"/>
      <c r="E786" s="18"/>
      <c r="F786" s="18"/>
    </row>
    <row r="787" spans="1:6" ht="12.75" x14ac:dyDescent="0.2">
      <c r="A787" s="18"/>
      <c r="B787" s="34"/>
      <c r="C787" s="18"/>
      <c r="D787" s="18"/>
      <c r="E787" s="18"/>
      <c r="F787" s="18"/>
    </row>
    <row r="788" spans="1:6" ht="12.75" x14ac:dyDescent="0.2">
      <c r="A788" s="18"/>
      <c r="B788" s="34"/>
      <c r="C788" s="18"/>
      <c r="D788" s="18"/>
      <c r="E788" s="18"/>
      <c r="F788" s="18"/>
    </row>
    <row r="789" spans="1:6" ht="12.75" x14ac:dyDescent="0.2">
      <c r="A789" s="18"/>
      <c r="B789" s="34"/>
      <c r="C789" s="18"/>
      <c r="D789" s="18"/>
      <c r="E789" s="18"/>
      <c r="F789" s="18"/>
    </row>
    <row r="790" spans="1:6" ht="12.75" x14ac:dyDescent="0.2">
      <c r="A790" s="18"/>
      <c r="B790" s="34"/>
      <c r="C790" s="18"/>
      <c r="D790" s="18"/>
      <c r="E790" s="18"/>
      <c r="F790" s="18"/>
    </row>
    <row r="791" spans="1:6" ht="12.75" x14ac:dyDescent="0.2">
      <c r="A791" s="18"/>
      <c r="B791" s="34"/>
      <c r="C791" s="18"/>
      <c r="D791" s="18"/>
      <c r="E791" s="18"/>
      <c r="F791" s="18"/>
    </row>
    <row r="792" spans="1:6" ht="12.75" x14ac:dyDescent="0.2">
      <c r="A792" s="18"/>
      <c r="B792" s="34"/>
      <c r="C792" s="18"/>
      <c r="D792" s="18"/>
      <c r="E792" s="18"/>
      <c r="F792" s="18"/>
    </row>
    <row r="793" spans="1:6" ht="12.75" x14ac:dyDescent="0.2">
      <c r="A793" s="18"/>
      <c r="B793" s="34"/>
      <c r="C793" s="18"/>
      <c r="D793" s="18"/>
      <c r="E793" s="18"/>
      <c r="F793" s="18"/>
    </row>
    <row r="794" spans="1:6" ht="12.75" x14ac:dyDescent="0.2">
      <c r="A794" s="18"/>
      <c r="B794" s="34"/>
      <c r="C794" s="18"/>
      <c r="D794" s="18"/>
      <c r="E794" s="18"/>
      <c r="F794" s="18"/>
    </row>
    <row r="795" spans="1:6" ht="12.75" x14ac:dyDescent="0.2">
      <c r="A795" s="18"/>
      <c r="B795" s="34"/>
      <c r="C795" s="18"/>
      <c r="D795" s="18"/>
      <c r="E795" s="18"/>
      <c r="F795" s="18"/>
    </row>
    <row r="796" spans="1:6" ht="12.75" x14ac:dyDescent="0.2">
      <c r="A796" s="18"/>
      <c r="B796" s="34"/>
      <c r="C796" s="18"/>
      <c r="D796" s="18"/>
      <c r="E796" s="18"/>
      <c r="F796" s="18"/>
    </row>
    <row r="797" spans="1:6" ht="12.75" x14ac:dyDescent="0.2">
      <c r="A797" s="18"/>
      <c r="B797" s="34"/>
      <c r="C797" s="18"/>
      <c r="D797" s="18"/>
      <c r="E797" s="18"/>
      <c r="F797" s="18"/>
    </row>
    <row r="798" spans="1:6" ht="12.75" x14ac:dyDescent="0.2">
      <c r="A798" s="18"/>
      <c r="B798" s="34"/>
      <c r="C798" s="18"/>
      <c r="D798" s="18"/>
      <c r="E798" s="18"/>
      <c r="F798" s="18"/>
    </row>
    <row r="799" spans="1:6" ht="12.75" x14ac:dyDescent="0.2">
      <c r="A799" s="18"/>
      <c r="B799" s="34"/>
      <c r="C799" s="18"/>
      <c r="D799" s="18"/>
      <c r="E799" s="18"/>
      <c r="F799" s="18"/>
    </row>
    <row r="800" spans="1:6" ht="12.75" x14ac:dyDescent="0.2">
      <c r="A800" s="18"/>
      <c r="B800" s="34"/>
      <c r="C800" s="18"/>
      <c r="D800" s="18"/>
      <c r="E800" s="18"/>
      <c r="F800" s="18"/>
    </row>
    <row r="801" spans="1:6" ht="12.75" x14ac:dyDescent="0.2">
      <c r="A801" s="18"/>
      <c r="B801" s="34"/>
      <c r="C801" s="18"/>
      <c r="D801" s="18"/>
      <c r="E801" s="18"/>
      <c r="F801" s="18"/>
    </row>
    <row r="802" spans="1:6" ht="12.75" x14ac:dyDescent="0.2">
      <c r="A802" s="18"/>
      <c r="B802" s="34"/>
      <c r="C802" s="18"/>
      <c r="D802" s="18"/>
      <c r="E802" s="18"/>
      <c r="F802" s="18"/>
    </row>
    <row r="803" spans="1:6" ht="12.75" x14ac:dyDescent="0.2">
      <c r="A803" s="18"/>
      <c r="B803" s="34"/>
      <c r="C803" s="18"/>
      <c r="D803" s="18"/>
      <c r="E803" s="18"/>
      <c r="F803" s="18"/>
    </row>
    <row r="804" spans="1:6" ht="12.75" x14ac:dyDescent="0.2">
      <c r="A804" s="18"/>
      <c r="B804" s="34"/>
      <c r="C804" s="18"/>
      <c r="D804" s="18"/>
      <c r="E804" s="18"/>
      <c r="F804" s="18"/>
    </row>
    <row r="805" spans="1:6" ht="12.75" x14ac:dyDescent="0.2">
      <c r="A805" s="18"/>
      <c r="B805" s="34"/>
      <c r="C805" s="18"/>
      <c r="D805" s="18"/>
      <c r="E805" s="18"/>
      <c r="F805" s="18"/>
    </row>
    <row r="806" spans="1:6" ht="12.75" x14ac:dyDescent="0.2">
      <c r="A806" s="18"/>
      <c r="B806" s="34"/>
      <c r="C806" s="18"/>
      <c r="D806" s="18"/>
      <c r="E806" s="18"/>
      <c r="F806" s="18"/>
    </row>
    <row r="807" spans="1:6" ht="12.75" x14ac:dyDescent="0.2">
      <c r="A807" s="18"/>
      <c r="B807" s="34"/>
      <c r="C807" s="18"/>
      <c r="D807" s="18"/>
      <c r="E807" s="18"/>
      <c r="F807" s="18"/>
    </row>
    <row r="808" spans="1:6" ht="12.75" x14ac:dyDescent="0.2">
      <c r="A808" s="18"/>
      <c r="B808" s="34"/>
      <c r="C808" s="18"/>
      <c r="D808" s="18"/>
      <c r="E808" s="18"/>
      <c r="F808" s="18"/>
    </row>
    <row r="809" spans="1:6" ht="12.75" x14ac:dyDescent="0.2">
      <c r="A809" s="18"/>
      <c r="B809" s="34"/>
      <c r="C809" s="18"/>
      <c r="D809" s="18"/>
      <c r="E809" s="18"/>
      <c r="F809" s="18"/>
    </row>
    <row r="810" spans="1:6" ht="12.75" x14ac:dyDescent="0.2">
      <c r="A810" s="18"/>
      <c r="B810" s="34"/>
      <c r="C810" s="18"/>
      <c r="D810" s="18"/>
      <c r="E810" s="18"/>
      <c r="F810" s="18"/>
    </row>
    <row r="811" spans="1:6" ht="12.75" x14ac:dyDescent="0.2">
      <c r="A811" s="18"/>
      <c r="B811" s="34"/>
      <c r="C811" s="18"/>
      <c r="D811" s="18"/>
      <c r="E811" s="18"/>
      <c r="F811" s="18"/>
    </row>
    <row r="812" spans="1:6" ht="12.75" x14ac:dyDescent="0.2">
      <c r="A812" s="18"/>
      <c r="B812" s="34"/>
      <c r="C812" s="18"/>
      <c r="D812" s="18"/>
      <c r="E812" s="18"/>
      <c r="F812" s="18"/>
    </row>
    <row r="813" spans="1:6" ht="12.75" x14ac:dyDescent="0.2">
      <c r="A813" s="18"/>
      <c r="B813" s="34"/>
      <c r="C813" s="18"/>
      <c r="D813" s="18"/>
      <c r="E813" s="18"/>
      <c r="F813" s="18"/>
    </row>
    <row r="814" spans="1:6" ht="12.75" x14ac:dyDescent="0.2">
      <c r="A814" s="18"/>
      <c r="B814" s="34"/>
      <c r="C814" s="18"/>
      <c r="D814" s="18"/>
      <c r="E814" s="18"/>
      <c r="F814" s="18"/>
    </row>
    <row r="815" spans="1:6" ht="12.75" x14ac:dyDescent="0.2">
      <c r="A815" s="18"/>
      <c r="B815" s="34"/>
      <c r="C815" s="18"/>
      <c r="D815" s="18"/>
      <c r="E815" s="18"/>
      <c r="F815" s="18"/>
    </row>
    <row r="816" spans="1:6" ht="12.75" x14ac:dyDescent="0.2">
      <c r="A816" s="18"/>
      <c r="B816" s="34"/>
      <c r="C816" s="18"/>
      <c r="D816" s="18"/>
      <c r="E816" s="18"/>
      <c r="F816" s="18"/>
    </row>
    <row r="817" spans="1:6" ht="12.75" x14ac:dyDescent="0.2">
      <c r="A817" s="18"/>
      <c r="B817" s="34"/>
      <c r="C817" s="18"/>
      <c r="D817" s="18"/>
      <c r="E817" s="18"/>
      <c r="F817" s="18"/>
    </row>
    <row r="818" spans="1:6" ht="12.75" x14ac:dyDescent="0.2">
      <c r="A818" s="18"/>
      <c r="B818" s="34"/>
      <c r="C818" s="18"/>
      <c r="D818" s="18"/>
      <c r="E818" s="18"/>
      <c r="F818" s="18"/>
    </row>
    <row r="819" spans="1:6" ht="12.75" x14ac:dyDescent="0.2">
      <c r="A819" s="18"/>
      <c r="B819" s="34"/>
      <c r="C819" s="18"/>
      <c r="D819" s="18"/>
      <c r="E819" s="18"/>
      <c r="F819" s="18"/>
    </row>
    <row r="820" spans="1:6" ht="12.75" x14ac:dyDescent="0.2">
      <c r="A820" s="18"/>
      <c r="B820" s="34"/>
      <c r="C820" s="18"/>
      <c r="D820" s="18"/>
      <c r="E820" s="18"/>
      <c r="F820" s="18"/>
    </row>
    <row r="821" spans="1:6" ht="12.75" x14ac:dyDescent="0.2">
      <c r="A821" s="18"/>
      <c r="B821" s="34"/>
      <c r="C821" s="18"/>
      <c r="D821" s="18"/>
      <c r="E821" s="18"/>
      <c r="F821" s="18"/>
    </row>
    <row r="822" spans="1:6" ht="12.75" x14ac:dyDescent="0.2">
      <c r="A822" s="18"/>
      <c r="B822" s="34"/>
      <c r="C822" s="18"/>
      <c r="D822" s="18"/>
      <c r="E822" s="18"/>
      <c r="F822" s="18"/>
    </row>
    <row r="823" spans="1:6" ht="12.75" x14ac:dyDescent="0.2">
      <c r="A823" s="18"/>
      <c r="B823" s="34"/>
      <c r="C823" s="18"/>
      <c r="D823" s="18"/>
      <c r="E823" s="18"/>
      <c r="F823" s="18"/>
    </row>
    <row r="824" spans="1:6" ht="12.75" x14ac:dyDescent="0.2">
      <c r="A824" s="18"/>
      <c r="B824" s="34"/>
      <c r="C824" s="18"/>
      <c r="D824" s="18"/>
      <c r="E824" s="18"/>
      <c r="F824" s="18"/>
    </row>
    <row r="825" spans="1:6" ht="12.75" x14ac:dyDescent="0.2">
      <c r="A825" s="18"/>
      <c r="B825" s="34"/>
      <c r="C825" s="18"/>
      <c r="D825" s="18"/>
      <c r="E825" s="18"/>
      <c r="F825" s="18"/>
    </row>
    <row r="826" spans="1:6" ht="12.75" x14ac:dyDescent="0.2">
      <c r="A826" s="18"/>
      <c r="B826" s="34"/>
      <c r="C826" s="18"/>
      <c r="D826" s="18"/>
      <c r="E826" s="18"/>
      <c r="F826" s="18"/>
    </row>
    <row r="827" spans="1:6" ht="12.75" x14ac:dyDescent="0.2">
      <c r="A827" s="18"/>
      <c r="B827" s="34"/>
      <c r="C827" s="18"/>
      <c r="D827" s="18"/>
      <c r="E827" s="18"/>
      <c r="F827" s="18"/>
    </row>
    <row r="828" spans="1:6" ht="12.75" x14ac:dyDescent="0.2">
      <c r="A828" s="18"/>
      <c r="B828" s="34"/>
      <c r="C828" s="18"/>
      <c r="D828" s="18"/>
      <c r="E828" s="18"/>
      <c r="F828" s="18"/>
    </row>
    <row r="829" spans="1:6" ht="12.75" x14ac:dyDescent="0.2">
      <c r="A829" s="18"/>
      <c r="B829" s="34"/>
      <c r="C829" s="18"/>
      <c r="D829" s="18"/>
      <c r="E829" s="18"/>
      <c r="F829" s="18"/>
    </row>
    <row r="830" spans="1:6" ht="12.75" x14ac:dyDescent="0.2">
      <c r="A830" s="18"/>
      <c r="B830" s="34"/>
      <c r="C830" s="18"/>
      <c r="D830" s="18"/>
      <c r="E830" s="18"/>
      <c r="F830" s="18"/>
    </row>
    <row r="831" spans="1:6" ht="12.75" x14ac:dyDescent="0.2">
      <c r="A831" s="18"/>
      <c r="B831" s="34"/>
      <c r="C831" s="18"/>
      <c r="D831" s="18"/>
      <c r="E831" s="18"/>
      <c r="F831" s="18"/>
    </row>
    <row r="832" spans="1:6" ht="12.75" x14ac:dyDescent="0.2">
      <c r="A832" s="18"/>
      <c r="B832" s="34"/>
      <c r="C832" s="18"/>
      <c r="D832" s="18"/>
      <c r="E832" s="18"/>
      <c r="F832" s="18"/>
    </row>
    <row r="833" spans="1:6" ht="12.75" x14ac:dyDescent="0.2">
      <c r="A833" s="18"/>
      <c r="B833" s="34"/>
      <c r="C833" s="18"/>
      <c r="D833" s="18"/>
      <c r="E833" s="18"/>
      <c r="F833" s="18"/>
    </row>
    <row r="834" spans="1:6" ht="12.75" x14ac:dyDescent="0.2">
      <c r="A834" s="18"/>
      <c r="B834" s="34"/>
      <c r="C834" s="18"/>
      <c r="D834" s="18"/>
      <c r="E834" s="18"/>
      <c r="F834" s="18"/>
    </row>
    <row r="835" spans="1:6" ht="12.75" x14ac:dyDescent="0.2">
      <c r="A835" s="18"/>
      <c r="B835" s="34"/>
      <c r="C835" s="18"/>
      <c r="D835" s="18"/>
      <c r="E835" s="18"/>
      <c r="F835" s="18"/>
    </row>
    <row r="836" spans="1:6" ht="12.75" x14ac:dyDescent="0.2">
      <c r="A836" s="18"/>
      <c r="B836" s="34"/>
      <c r="C836" s="18"/>
      <c r="D836" s="18"/>
      <c r="E836" s="18"/>
      <c r="F836" s="18"/>
    </row>
    <row r="837" spans="1:6" ht="12.75" x14ac:dyDescent="0.2">
      <c r="A837" s="18"/>
      <c r="B837" s="34"/>
      <c r="C837" s="18"/>
      <c r="D837" s="18"/>
      <c r="E837" s="18"/>
      <c r="F837" s="18"/>
    </row>
    <row r="838" spans="1:6" ht="12.75" x14ac:dyDescent="0.2">
      <c r="A838" s="18"/>
      <c r="B838" s="34"/>
      <c r="C838" s="18"/>
      <c r="D838" s="18"/>
      <c r="E838" s="18"/>
      <c r="F838" s="18"/>
    </row>
    <row r="839" spans="1:6" ht="12.75" x14ac:dyDescent="0.2">
      <c r="A839" s="18"/>
      <c r="B839" s="34"/>
      <c r="C839" s="18"/>
      <c r="D839" s="18"/>
      <c r="E839" s="18"/>
      <c r="F839" s="18"/>
    </row>
    <row r="840" spans="1:6" ht="12.75" x14ac:dyDescent="0.2">
      <c r="A840" s="18"/>
      <c r="B840" s="34"/>
      <c r="C840" s="18"/>
      <c r="D840" s="18"/>
      <c r="E840" s="18"/>
      <c r="F840" s="18"/>
    </row>
    <row r="841" spans="1:6" ht="12.75" x14ac:dyDescent="0.2">
      <c r="A841" s="18"/>
      <c r="B841" s="34"/>
      <c r="C841" s="18"/>
      <c r="D841" s="18"/>
      <c r="E841" s="18"/>
      <c r="F841" s="18"/>
    </row>
    <row r="842" spans="1:6" ht="12.75" x14ac:dyDescent="0.2">
      <c r="A842" s="18"/>
      <c r="B842" s="34"/>
      <c r="C842" s="18"/>
      <c r="D842" s="18"/>
      <c r="E842" s="18"/>
      <c r="F842" s="18"/>
    </row>
    <row r="843" spans="1:6" ht="12.75" x14ac:dyDescent="0.2">
      <c r="A843" s="18"/>
      <c r="B843" s="34"/>
      <c r="C843" s="18"/>
      <c r="D843" s="18"/>
      <c r="E843" s="18"/>
      <c r="F843" s="18"/>
    </row>
    <row r="844" spans="1:6" ht="12.75" x14ac:dyDescent="0.2">
      <c r="A844" s="18"/>
      <c r="B844" s="34"/>
      <c r="C844" s="18"/>
      <c r="D844" s="18"/>
      <c r="E844" s="18"/>
      <c r="F844" s="18"/>
    </row>
    <row r="845" spans="1:6" ht="12.75" x14ac:dyDescent="0.2">
      <c r="A845" s="18"/>
      <c r="B845" s="34"/>
      <c r="C845" s="18"/>
      <c r="D845" s="18"/>
      <c r="E845" s="18"/>
      <c r="F845" s="18"/>
    </row>
    <row r="846" spans="1:6" ht="12.75" x14ac:dyDescent="0.2">
      <c r="A846" s="18"/>
      <c r="B846" s="34"/>
      <c r="C846" s="18"/>
      <c r="D846" s="18"/>
      <c r="E846" s="18"/>
      <c r="F846" s="18"/>
    </row>
    <row r="847" spans="1:6" ht="12.75" x14ac:dyDescent="0.2">
      <c r="A847" s="18"/>
      <c r="B847" s="34"/>
      <c r="C847" s="18"/>
      <c r="D847" s="18"/>
      <c r="E847" s="18"/>
      <c r="F847" s="18"/>
    </row>
    <row r="848" spans="1:6" ht="12.75" x14ac:dyDescent="0.2">
      <c r="A848" s="18"/>
      <c r="B848" s="34"/>
      <c r="C848" s="18"/>
      <c r="D848" s="18"/>
      <c r="E848" s="18"/>
      <c r="F848" s="18"/>
    </row>
    <row r="849" spans="1:6" ht="12.75" x14ac:dyDescent="0.2">
      <c r="A849" s="18"/>
      <c r="B849" s="34"/>
      <c r="C849" s="18"/>
      <c r="D849" s="18"/>
      <c r="E849" s="18"/>
      <c r="F849" s="18"/>
    </row>
    <row r="850" spans="1:6" ht="12.75" x14ac:dyDescent="0.2">
      <c r="A850" s="18"/>
      <c r="B850" s="34"/>
      <c r="C850" s="18"/>
      <c r="D850" s="18"/>
      <c r="E850" s="18"/>
      <c r="F850" s="18"/>
    </row>
    <row r="851" spans="1:6" ht="12.75" x14ac:dyDescent="0.2">
      <c r="A851" s="18"/>
      <c r="B851" s="34"/>
      <c r="C851" s="18"/>
      <c r="D851" s="18"/>
      <c r="E851" s="18"/>
      <c r="F851" s="18"/>
    </row>
    <row r="852" spans="1:6" ht="12.75" x14ac:dyDescent="0.2">
      <c r="A852" s="18"/>
      <c r="B852" s="34"/>
      <c r="C852" s="18"/>
      <c r="D852" s="18"/>
      <c r="E852" s="18"/>
      <c r="F852" s="18"/>
    </row>
    <row r="853" spans="1:6" ht="12.75" x14ac:dyDescent="0.2">
      <c r="A853" s="18"/>
      <c r="B853" s="34"/>
      <c r="C853" s="18"/>
      <c r="D853" s="18"/>
      <c r="E853" s="18"/>
      <c r="F853" s="18"/>
    </row>
    <row r="854" spans="1:6" ht="12.75" x14ac:dyDescent="0.2">
      <c r="A854" s="18"/>
      <c r="B854" s="34"/>
      <c r="C854" s="18"/>
      <c r="D854" s="18"/>
      <c r="E854" s="18"/>
      <c r="F854" s="18"/>
    </row>
    <row r="855" spans="1:6" ht="12.75" x14ac:dyDescent="0.2">
      <c r="A855" s="18"/>
      <c r="B855" s="34"/>
      <c r="C855" s="18"/>
      <c r="D855" s="18"/>
      <c r="E855" s="18"/>
      <c r="F855" s="18"/>
    </row>
    <row r="856" spans="1:6" ht="12.75" x14ac:dyDescent="0.2">
      <c r="A856" s="18"/>
      <c r="B856" s="34"/>
      <c r="C856" s="18"/>
      <c r="D856" s="18"/>
      <c r="E856" s="18"/>
      <c r="F856" s="18"/>
    </row>
    <row r="857" spans="1:6" ht="12.75" x14ac:dyDescent="0.2">
      <c r="A857" s="18"/>
      <c r="B857" s="34"/>
      <c r="C857" s="18"/>
      <c r="D857" s="18"/>
      <c r="E857" s="18"/>
      <c r="F857" s="18"/>
    </row>
    <row r="858" spans="1:6" ht="12.75" x14ac:dyDescent="0.2">
      <c r="A858" s="18"/>
      <c r="B858" s="34"/>
      <c r="C858" s="18"/>
      <c r="D858" s="18"/>
      <c r="E858" s="18"/>
      <c r="F858" s="18"/>
    </row>
    <row r="859" spans="1:6" ht="12.75" x14ac:dyDescent="0.2">
      <c r="A859" s="18"/>
      <c r="B859" s="34"/>
      <c r="C859" s="18"/>
      <c r="D859" s="18"/>
      <c r="E859" s="18"/>
      <c r="F859" s="18"/>
    </row>
    <row r="860" spans="1:6" ht="12.75" x14ac:dyDescent="0.2">
      <c r="A860" s="18"/>
      <c r="B860" s="34"/>
      <c r="C860" s="18"/>
      <c r="D860" s="18"/>
      <c r="E860" s="18"/>
      <c r="F860" s="18"/>
    </row>
    <row r="861" spans="1:6" ht="12.75" x14ac:dyDescent="0.2">
      <c r="A861" s="18"/>
      <c r="B861" s="34"/>
      <c r="C861" s="18"/>
      <c r="D861" s="18"/>
      <c r="E861" s="18"/>
      <c r="F861" s="18"/>
    </row>
    <row r="862" spans="1:6" ht="12.75" x14ac:dyDescent="0.2">
      <c r="A862" s="18"/>
      <c r="B862" s="34"/>
      <c r="C862" s="18"/>
      <c r="D862" s="18"/>
      <c r="E862" s="18"/>
      <c r="F862" s="18"/>
    </row>
    <row r="863" spans="1:6" ht="12.75" x14ac:dyDescent="0.2">
      <c r="A863" s="18"/>
      <c r="B863" s="34"/>
      <c r="C863" s="18"/>
      <c r="D863" s="18"/>
      <c r="E863" s="18"/>
      <c r="F863" s="18"/>
    </row>
    <row r="864" spans="1:6" ht="12.75" x14ac:dyDescent="0.2">
      <c r="A864" s="18"/>
      <c r="B864" s="34"/>
      <c r="C864" s="18"/>
      <c r="D864" s="18"/>
      <c r="E864" s="18"/>
      <c r="F864" s="18"/>
    </row>
    <row r="865" spans="1:6" ht="12.75" x14ac:dyDescent="0.2">
      <c r="A865" s="18"/>
      <c r="B865" s="34"/>
      <c r="C865" s="18"/>
      <c r="D865" s="18"/>
      <c r="E865" s="18"/>
      <c r="F865" s="18"/>
    </row>
    <row r="866" spans="1:6" ht="12.75" x14ac:dyDescent="0.2">
      <c r="A866" s="18"/>
      <c r="B866" s="34"/>
      <c r="C866" s="18"/>
      <c r="D866" s="18"/>
      <c r="E866" s="18"/>
      <c r="F866" s="18"/>
    </row>
    <row r="867" spans="1:6" ht="12.75" x14ac:dyDescent="0.2">
      <c r="A867" s="18"/>
      <c r="B867" s="34"/>
      <c r="C867" s="18"/>
      <c r="D867" s="18"/>
      <c r="E867" s="18"/>
      <c r="F867" s="18"/>
    </row>
    <row r="868" spans="1:6" ht="12.75" x14ac:dyDescent="0.2">
      <c r="A868" s="18"/>
      <c r="B868" s="34"/>
      <c r="C868" s="18"/>
      <c r="D868" s="18"/>
      <c r="E868" s="18"/>
      <c r="F868" s="18"/>
    </row>
    <row r="869" spans="1:6" ht="12.75" x14ac:dyDescent="0.2">
      <c r="A869" s="18"/>
      <c r="B869" s="34"/>
      <c r="C869" s="18"/>
      <c r="D869" s="18"/>
      <c r="E869" s="18"/>
      <c r="F869" s="18"/>
    </row>
    <row r="870" spans="1:6" ht="12.75" x14ac:dyDescent="0.2">
      <c r="A870" s="18"/>
      <c r="B870" s="34"/>
      <c r="C870" s="18"/>
      <c r="D870" s="18"/>
      <c r="E870" s="18"/>
      <c r="F870" s="18"/>
    </row>
    <row r="871" spans="1:6" ht="12.75" x14ac:dyDescent="0.2">
      <c r="A871" s="18"/>
      <c r="B871" s="34"/>
      <c r="C871" s="18"/>
      <c r="D871" s="18"/>
      <c r="E871" s="18"/>
      <c r="F871" s="18"/>
    </row>
    <row r="872" spans="1:6" ht="12.75" x14ac:dyDescent="0.2">
      <c r="A872" s="18"/>
      <c r="B872" s="34"/>
      <c r="C872" s="18"/>
      <c r="D872" s="18"/>
      <c r="E872" s="18"/>
      <c r="F872" s="18"/>
    </row>
    <row r="873" spans="1:6" ht="12.75" x14ac:dyDescent="0.2">
      <c r="A873" s="18"/>
      <c r="B873" s="34"/>
      <c r="C873" s="18"/>
      <c r="D873" s="18"/>
      <c r="E873" s="18"/>
      <c r="F873" s="18"/>
    </row>
    <row r="874" spans="1:6" ht="12.75" x14ac:dyDescent="0.2">
      <c r="A874" s="18"/>
      <c r="B874" s="34"/>
      <c r="C874" s="18"/>
      <c r="D874" s="18"/>
      <c r="E874" s="18"/>
      <c r="F874" s="18"/>
    </row>
    <row r="875" spans="1:6" ht="12.75" x14ac:dyDescent="0.2">
      <c r="A875" s="18"/>
      <c r="B875" s="34"/>
      <c r="C875" s="18"/>
      <c r="D875" s="18"/>
      <c r="E875" s="18"/>
      <c r="F875" s="18"/>
    </row>
    <row r="876" spans="1:6" ht="12.75" x14ac:dyDescent="0.2">
      <c r="A876" s="18"/>
      <c r="B876" s="34"/>
      <c r="C876" s="18"/>
      <c r="D876" s="18"/>
      <c r="E876" s="18"/>
      <c r="F876" s="18"/>
    </row>
    <row r="877" spans="1:6" ht="12.75" x14ac:dyDescent="0.2">
      <c r="A877" s="18"/>
      <c r="B877" s="34"/>
      <c r="C877" s="18"/>
      <c r="D877" s="18"/>
      <c r="E877" s="18"/>
      <c r="F877" s="18"/>
    </row>
    <row r="878" spans="1:6" ht="12.75" x14ac:dyDescent="0.2">
      <c r="A878" s="18"/>
      <c r="B878" s="34"/>
      <c r="C878" s="18"/>
      <c r="D878" s="18"/>
      <c r="E878" s="18"/>
      <c r="F878" s="18"/>
    </row>
    <row r="879" spans="1:6" ht="12.75" x14ac:dyDescent="0.2">
      <c r="A879" s="18"/>
      <c r="B879" s="34"/>
      <c r="C879" s="18"/>
      <c r="D879" s="18"/>
      <c r="E879" s="18"/>
      <c r="F879" s="18"/>
    </row>
    <row r="880" spans="1:6" ht="12.75" x14ac:dyDescent="0.2">
      <c r="A880" s="18"/>
      <c r="B880" s="34"/>
      <c r="C880" s="18"/>
      <c r="D880" s="18"/>
      <c r="E880" s="18"/>
      <c r="F880" s="18"/>
    </row>
    <row r="881" spans="1:6" ht="12.75" x14ac:dyDescent="0.2">
      <c r="A881" s="18"/>
      <c r="B881" s="34"/>
      <c r="C881" s="18"/>
      <c r="D881" s="18"/>
      <c r="E881" s="18"/>
      <c r="F881" s="18"/>
    </row>
    <row r="882" spans="1:6" ht="12.75" x14ac:dyDescent="0.2">
      <c r="A882" s="18"/>
      <c r="B882" s="34"/>
      <c r="C882" s="18"/>
      <c r="D882" s="18"/>
      <c r="E882" s="18"/>
      <c r="F882" s="18"/>
    </row>
    <row r="883" spans="1:6" ht="12.75" x14ac:dyDescent="0.2">
      <c r="A883" s="18"/>
      <c r="B883" s="34"/>
      <c r="C883" s="18"/>
      <c r="D883" s="18"/>
      <c r="E883" s="18"/>
      <c r="F883" s="18"/>
    </row>
    <row r="884" spans="1:6" ht="12.75" x14ac:dyDescent="0.2">
      <c r="A884" s="18"/>
      <c r="B884" s="34"/>
      <c r="C884" s="18"/>
      <c r="D884" s="18"/>
      <c r="E884" s="18"/>
      <c r="F884" s="18"/>
    </row>
    <row r="885" spans="1:6" ht="12.75" x14ac:dyDescent="0.2">
      <c r="A885" s="18"/>
      <c r="B885" s="34"/>
      <c r="C885" s="18"/>
      <c r="D885" s="18"/>
      <c r="E885" s="18"/>
      <c r="F885" s="18"/>
    </row>
    <row r="886" spans="1:6" ht="12.75" x14ac:dyDescent="0.2">
      <c r="A886" s="18"/>
      <c r="B886" s="34"/>
      <c r="C886" s="18"/>
      <c r="D886" s="18"/>
      <c r="E886" s="18"/>
      <c r="F886" s="18"/>
    </row>
    <row r="887" spans="1:6" ht="12.75" x14ac:dyDescent="0.2">
      <c r="A887" s="18"/>
      <c r="B887" s="34"/>
      <c r="C887" s="18"/>
      <c r="D887" s="18"/>
      <c r="E887" s="18"/>
      <c r="F887" s="18"/>
    </row>
    <row r="888" spans="1:6" ht="12.75" x14ac:dyDescent="0.2">
      <c r="A888" s="18"/>
      <c r="B888" s="34"/>
      <c r="C888" s="18"/>
      <c r="D888" s="18"/>
      <c r="E888" s="18"/>
      <c r="F888" s="18"/>
    </row>
    <row r="889" spans="1:6" ht="12.75" x14ac:dyDescent="0.2">
      <c r="A889" s="18"/>
      <c r="B889" s="34"/>
      <c r="C889" s="18"/>
      <c r="D889" s="18"/>
      <c r="E889" s="18"/>
      <c r="F889" s="18"/>
    </row>
    <row r="890" spans="1:6" ht="12.75" x14ac:dyDescent="0.2">
      <c r="A890" s="18"/>
      <c r="B890" s="34"/>
      <c r="C890" s="18"/>
      <c r="D890" s="18"/>
      <c r="E890" s="18"/>
      <c r="F890" s="18"/>
    </row>
    <row r="891" spans="1:6" ht="12.75" x14ac:dyDescent="0.2">
      <c r="A891" s="18"/>
      <c r="B891" s="34"/>
      <c r="C891" s="18"/>
      <c r="D891" s="18"/>
      <c r="E891" s="18"/>
      <c r="F891" s="18"/>
    </row>
    <row r="892" spans="1:6" ht="12.75" x14ac:dyDescent="0.2">
      <c r="A892" s="18"/>
      <c r="B892" s="34"/>
      <c r="C892" s="18"/>
      <c r="D892" s="18"/>
      <c r="E892" s="18"/>
      <c r="F892" s="18"/>
    </row>
    <row r="893" spans="1:6" ht="12.75" x14ac:dyDescent="0.2">
      <c r="A893" s="18"/>
      <c r="B893" s="34"/>
      <c r="C893" s="18"/>
      <c r="D893" s="18"/>
      <c r="E893" s="18"/>
      <c r="F893" s="18"/>
    </row>
    <row r="894" spans="1:6" ht="12.75" x14ac:dyDescent="0.2">
      <c r="A894" s="18"/>
      <c r="B894" s="34"/>
      <c r="C894" s="18"/>
      <c r="D894" s="18"/>
      <c r="E894" s="18"/>
      <c r="F894" s="18"/>
    </row>
    <row r="895" spans="1:6" ht="12.75" x14ac:dyDescent="0.2">
      <c r="A895" s="18"/>
      <c r="B895" s="34"/>
      <c r="C895" s="18"/>
      <c r="D895" s="18"/>
      <c r="E895" s="18"/>
      <c r="F895" s="18"/>
    </row>
    <row r="896" spans="1:6" ht="12.75" x14ac:dyDescent="0.2">
      <c r="A896" s="18"/>
      <c r="B896" s="34"/>
      <c r="C896" s="18"/>
      <c r="D896" s="18"/>
      <c r="E896" s="18"/>
      <c r="F896" s="18"/>
    </row>
    <row r="897" spans="1:6" ht="12.75" x14ac:dyDescent="0.2">
      <c r="A897" s="18"/>
      <c r="B897" s="34"/>
      <c r="C897" s="18"/>
      <c r="D897" s="18"/>
      <c r="E897" s="18"/>
      <c r="F897" s="18"/>
    </row>
    <row r="898" spans="1:6" ht="12.75" x14ac:dyDescent="0.2">
      <c r="A898" s="18"/>
      <c r="B898" s="34"/>
      <c r="C898" s="18"/>
      <c r="D898" s="18"/>
      <c r="E898" s="18"/>
      <c r="F898" s="18"/>
    </row>
    <row r="899" spans="1:6" ht="12.75" x14ac:dyDescent="0.2">
      <c r="A899" s="18"/>
      <c r="B899" s="34"/>
      <c r="C899" s="18"/>
      <c r="D899" s="18"/>
      <c r="E899" s="18"/>
      <c r="F899" s="18"/>
    </row>
    <row r="900" spans="1:6" ht="12.75" x14ac:dyDescent="0.2">
      <c r="A900" s="18"/>
      <c r="B900" s="34"/>
      <c r="C900" s="18"/>
      <c r="D900" s="18"/>
      <c r="E900" s="18"/>
      <c r="F900" s="18"/>
    </row>
    <row r="901" spans="1:6" ht="12.75" x14ac:dyDescent="0.2">
      <c r="A901" s="18"/>
      <c r="B901" s="34"/>
      <c r="C901" s="18"/>
      <c r="D901" s="18"/>
      <c r="E901" s="18"/>
      <c r="F901" s="18"/>
    </row>
    <row r="902" spans="1:6" ht="12.75" x14ac:dyDescent="0.2">
      <c r="A902" s="18"/>
      <c r="B902" s="34"/>
      <c r="C902" s="18"/>
      <c r="D902" s="18"/>
      <c r="E902" s="18"/>
      <c r="F902" s="18"/>
    </row>
    <row r="903" spans="1:6" ht="12.75" x14ac:dyDescent="0.2">
      <c r="A903" s="18"/>
      <c r="B903" s="34"/>
      <c r="C903" s="18"/>
      <c r="D903" s="18"/>
      <c r="E903" s="18"/>
      <c r="F903" s="18"/>
    </row>
    <row r="904" spans="1:6" ht="12.75" x14ac:dyDescent="0.2">
      <c r="A904" s="18"/>
      <c r="B904" s="34"/>
      <c r="C904" s="18"/>
      <c r="D904" s="18"/>
      <c r="E904" s="18"/>
      <c r="F904" s="18"/>
    </row>
    <row r="905" spans="1:6" ht="12.75" x14ac:dyDescent="0.2">
      <c r="A905" s="18"/>
      <c r="B905" s="34"/>
      <c r="C905" s="18"/>
      <c r="D905" s="18"/>
      <c r="E905" s="18"/>
      <c r="F905" s="18"/>
    </row>
    <row r="906" spans="1:6" ht="12.75" x14ac:dyDescent="0.2">
      <c r="A906" s="18"/>
      <c r="B906" s="34"/>
      <c r="C906" s="18"/>
      <c r="D906" s="18"/>
      <c r="E906" s="18"/>
      <c r="F906" s="18"/>
    </row>
    <row r="907" spans="1:6" ht="12.75" x14ac:dyDescent="0.2">
      <c r="A907" s="18"/>
      <c r="B907" s="34"/>
      <c r="C907" s="18"/>
      <c r="D907" s="18"/>
      <c r="E907" s="18"/>
      <c r="F907" s="18"/>
    </row>
    <row r="908" spans="1:6" ht="12.75" x14ac:dyDescent="0.2">
      <c r="A908" s="18"/>
      <c r="B908" s="34"/>
      <c r="C908" s="18"/>
      <c r="D908" s="18"/>
      <c r="E908" s="18"/>
      <c r="F908" s="18"/>
    </row>
    <row r="909" spans="1:6" ht="12.75" x14ac:dyDescent="0.2">
      <c r="A909" s="18"/>
      <c r="B909" s="34"/>
      <c r="C909" s="18"/>
      <c r="D909" s="18"/>
      <c r="E909" s="18"/>
      <c r="F909" s="18"/>
    </row>
    <row r="910" spans="1:6" ht="12.75" x14ac:dyDescent="0.2">
      <c r="A910" s="18"/>
      <c r="B910" s="34"/>
      <c r="C910" s="18"/>
      <c r="D910" s="18"/>
      <c r="E910" s="18"/>
      <c r="F910" s="18"/>
    </row>
    <row r="911" spans="1:6" ht="12.75" x14ac:dyDescent="0.2">
      <c r="A911" s="18"/>
      <c r="B911" s="34"/>
      <c r="C911" s="18"/>
      <c r="D911" s="18"/>
      <c r="E911" s="18"/>
      <c r="F911" s="18"/>
    </row>
    <row r="912" spans="1:6" ht="12.75" x14ac:dyDescent="0.2">
      <c r="A912" s="18"/>
      <c r="B912" s="34"/>
      <c r="C912" s="18"/>
      <c r="D912" s="18"/>
      <c r="E912" s="18"/>
      <c r="F912" s="18"/>
    </row>
    <row r="913" spans="1:6" ht="12.75" x14ac:dyDescent="0.2">
      <c r="A913" s="18"/>
      <c r="B913" s="34"/>
      <c r="C913" s="18"/>
      <c r="D913" s="18"/>
      <c r="E913" s="18"/>
      <c r="F913" s="18"/>
    </row>
    <row r="914" spans="1:6" ht="12.75" x14ac:dyDescent="0.2">
      <c r="A914" s="18"/>
      <c r="B914" s="34"/>
      <c r="C914" s="18"/>
      <c r="D914" s="18"/>
      <c r="E914" s="18"/>
      <c r="F914" s="18"/>
    </row>
    <row r="915" spans="1:6" ht="12.75" x14ac:dyDescent="0.2">
      <c r="A915" s="18"/>
      <c r="B915" s="34"/>
      <c r="C915" s="18"/>
      <c r="D915" s="18"/>
      <c r="E915" s="18"/>
      <c r="F915" s="18"/>
    </row>
    <row r="916" spans="1:6" ht="12.75" x14ac:dyDescent="0.2">
      <c r="A916" s="18"/>
      <c r="B916" s="34"/>
      <c r="C916" s="18"/>
      <c r="D916" s="18"/>
      <c r="E916" s="18"/>
      <c r="F916" s="18"/>
    </row>
    <row r="917" spans="1:6" ht="12.75" x14ac:dyDescent="0.2">
      <c r="A917" s="18"/>
      <c r="B917" s="34"/>
      <c r="C917" s="18"/>
      <c r="D917" s="18"/>
      <c r="E917" s="18"/>
      <c r="F917" s="18"/>
    </row>
    <row r="918" spans="1:6" ht="12.75" x14ac:dyDescent="0.2">
      <c r="A918" s="18"/>
      <c r="B918" s="34"/>
      <c r="C918" s="18"/>
      <c r="D918" s="18"/>
      <c r="E918" s="18"/>
      <c r="F918" s="18"/>
    </row>
    <row r="919" spans="1:6" ht="12.75" x14ac:dyDescent="0.2">
      <c r="A919" s="18"/>
      <c r="B919" s="34"/>
      <c r="C919" s="18"/>
      <c r="D919" s="18"/>
      <c r="E919" s="18"/>
      <c r="F919" s="18"/>
    </row>
    <row r="920" spans="1:6" ht="12.75" x14ac:dyDescent="0.2">
      <c r="A920" s="18"/>
      <c r="B920" s="34"/>
      <c r="C920" s="18"/>
      <c r="D920" s="18"/>
      <c r="E920" s="18"/>
      <c r="F920" s="18"/>
    </row>
    <row r="921" spans="1:6" ht="12.75" x14ac:dyDescent="0.2">
      <c r="A921" s="18"/>
      <c r="B921" s="34"/>
      <c r="C921" s="18"/>
      <c r="D921" s="18"/>
      <c r="E921" s="18"/>
      <c r="F921" s="18"/>
    </row>
    <row r="922" spans="1:6" ht="12.75" x14ac:dyDescent="0.2">
      <c r="A922" s="18"/>
      <c r="B922" s="34"/>
      <c r="C922" s="18"/>
      <c r="D922" s="18"/>
      <c r="E922" s="18"/>
      <c r="F922" s="18"/>
    </row>
    <row r="923" spans="1:6" ht="12.75" x14ac:dyDescent="0.2">
      <c r="A923" s="18"/>
      <c r="B923" s="34"/>
      <c r="C923" s="18"/>
      <c r="D923" s="18"/>
      <c r="E923" s="18"/>
      <c r="F923" s="18"/>
    </row>
    <row r="924" spans="1:6" ht="12.75" x14ac:dyDescent="0.2">
      <c r="A924" s="18"/>
      <c r="B924" s="34"/>
      <c r="C924" s="18"/>
      <c r="D924" s="18"/>
      <c r="E924" s="18"/>
      <c r="F924" s="18"/>
    </row>
    <row r="925" spans="1:6" ht="12.75" x14ac:dyDescent="0.2">
      <c r="A925" s="18"/>
      <c r="B925" s="34"/>
      <c r="C925" s="18"/>
      <c r="D925" s="18"/>
      <c r="E925" s="18"/>
      <c r="F925" s="18"/>
    </row>
    <row r="926" spans="1:6" ht="12.75" x14ac:dyDescent="0.2">
      <c r="A926" s="18"/>
      <c r="B926" s="34"/>
      <c r="C926" s="18"/>
      <c r="D926" s="18"/>
      <c r="E926" s="18"/>
      <c r="F926" s="18"/>
    </row>
    <row r="927" spans="1:6" ht="12.75" x14ac:dyDescent="0.2">
      <c r="A927" s="18"/>
      <c r="B927" s="34"/>
      <c r="C927" s="18"/>
      <c r="D927" s="18"/>
      <c r="E927" s="18"/>
      <c r="F927" s="18"/>
    </row>
    <row r="928" spans="1:6" ht="12.75" x14ac:dyDescent="0.2">
      <c r="A928" s="18"/>
      <c r="B928" s="34"/>
      <c r="C928" s="18"/>
      <c r="D928" s="18"/>
      <c r="E928" s="18"/>
      <c r="F928" s="18"/>
    </row>
    <row r="929" spans="1:6" ht="12.75" x14ac:dyDescent="0.2">
      <c r="A929" s="18"/>
      <c r="B929" s="34"/>
      <c r="C929" s="18"/>
      <c r="D929" s="18"/>
      <c r="E929" s="18"/>
      <c r="F929" s="18"/>
    </row>
    <row r="930" spans="1:6" ht="12.75" x14ac:dyDescent="0.2">
      <c r="A930" s="18"/>
      <c r="B930" s="34"/>
      <c r="C930" s="18"/>
      <c r="D930" s="18"/>
      <c r="E930" s="18"/>
      <c r="F930" s="18"/>
    </row>
    <row r="931" spans="1:6" ht="12.75" x14ac:dyDescent="0.2">
      <c r="A931" s="18"/>
      <c r="B931" s="34"/>
      <c r="C931" s="18"/>
      <c r="D931" s="18"/>
      <c r="E931" s="18"/>
      <c r="F931" s="18"/>
    </row>
    <row r="932" spans="1:6" ht="12.75" x14ac:dyDescent="0.2">
      <c r="A932" s="18"/>
      <c r="B932" s="34"/>
      <c r="C932" s="18"/>
      <c r="D932" s="18"/>
      <c r="E932" s="18"/>
      <c r="F932" s="18"/>
    </row>
    <row r="933" spans="1:6" ht="12.75" x14ac:dyDescent="0.2">
      <c r="A933" s="18"/>
      <c r="B933" s="34"/>
      <c r="C933" s="18"/>
      <c r="D933" s="18"/>
      <c r="E933" s="18"/>
      <c r="F933" s="18"/>
    </row>
    <row r="934" spans="1:6" ht="12.75" x14ac:dyDescent="0.2">
      <c r="A934" s="18"/>
      <c r="B934" s="34"/>
      <c r="C934" s="18"/>
      <c r="D934" s="18"/>
      <c r="E934" s="18"/>
      <c r="F934" s="18"/>
    </row>
    <row r="935" spans="1:6" ht="12.75" x14ac:dyDescent="0.2">
      <c r="A935" s="18"/>
      <c r="B935" s="34"/>
      <c r="C935" s="18"/>
      <c r="D935" s="18"/>
      <c r="E935" s="18"/>
      <c r="F935" s="18"/>
    </row>
    <row r="936" spans="1:6" ht="12.75" x14ac:dyDescent="0.2">
      <c r="A936" s="18"/>
      <c r="B936" s="34"/>
      <c r="C936" s="18"/>
      <c r="D936" s="18"/>
      <c r="E936" s="18"/>
      <c r="F936" s="18"/>
    </row>
    <row r="937" spans="1:6" ht="12.75" x14ac:dyDescent="0.2">
      <c r="A937" s="18"/>
      <c r="B937" s="34"/>
      <c r="C937" s="18"/>
      <c r="D937" s="18"/>
      <c r="E937" s="18"/>
      <c r="F937" s="18"/>
    </row>
    <row r="938" spans="1:6" ht="12.75" x14ac:dyDescent="0.2">
      <c r="A938" s="18"/>
      <c r="B938" s="34"/>
      <c r="C938" s="18"/>
      <c r="D938" s="18"/>
      <c r="E938" s="18"/>
      <c r="F938" s="18"/>
    </row>
    <row r="939" spans="1:6" ht="12.75" x14ac:dyDescent="0.2">
      <c r="A939" s="18"/>
      <c r="B939" s="34"/>
      <c r="C939" s="18"/>
      <c r="D939" s="18"/>
      <c r="E939" s="18"/>
      <c r="F939" s="18"/>
    </row>
    <row r="940" spans="1:6" ht="12.75" x14ac:dyDescent="0.2">
      <c r="A940" s="18"/>
      <c r="B940" s="34"/>
      <c r="C940" s="18"/>
      <c r="D940" s="18"/>
      <c r="E940" s="18"/>
      <c r="F940" s="18"/>
    </row>
    <row r="941" spans="1:6" ht="12.75" x14ac:dyDescent="0.2">
      <c r="A941" s="18"/>
      <c r="B941" s="34"/>
      <c r="C941" s="18"/>
      <c r="D941" s="18"/>
      <c r="E941" s="18"/>
      <c r="F941" s="18"/>
    </row>
    <row r="942" spans="1:6" ht="12.75" x14ac:dyDescent="0.2">
      <c r="A942" s="18"/>
      <c r="B942" s="34"/>
      <c r="C942" s="18"/>
      <c r="D942" s="18"/>
      <c r="E942" s="18"/>
      <c r="F942" s="18"/>
    </row>
    <row r="943" spans="1:6" ht="12.75" x14ac:dyDescent="0.2">
      <c r="A943" s="18"/>
      <c r="B943" s="34"/>
      <c r="C943" s="18"/>
      <c r="D943" s="18"/>
      <c r="E943" s="18"/>
      <c r="F943" s="18"/>
    </row>
    <row r="944" spans="1:6" ht="12.75" x14ac:dyDescent="0.2">
      <c r="A944" s="18"/>
      <c r="B944" s="34"/>
      <c r="C944" s="18"/>
      <c r="D944" s="18"/>
      <c r="E944" s="18"/>
      <c r="F944" s="18"/>
    </row>
    <row r="945" spans="1:6" ht="12.75" x14ac:dyDescent="0.2">
      <c r="A945" s="18"/>
      <c r="B945" s="34"/>
      <c r="C945" s="18"/>
      <c r="D945" s="18"/>
      <c r="E945" s="18"/>
      <c r="F945" s="18"/>
    </row>
    <row r="946" spans="1:6" ht="12.75" x14ac:dyDescent="0.2">
      <c r="A946" s="18"/>
      <c r="B946" s="34"/>
      <c r="C946" s="18"/>
      <c r="D946" s="18"/>
      <c r="E946" s="18"/>
      <c r="F946" s="18"/>
    </row>
    <row r="947" spans="1:6" ht="12.75" x14ac:dyDescent="0.2">
      <c r="A947" s="18"/>
      <c r="B947" s="34"/>
      <c r="C947" s="18"/>
      <c r="D947" s="18"/>
      <c r="E947" s="18"/>
      <c r="F947" s="18"/>
    </row>
    <row r="948" spans="1:6" ht="12.75" x14ac:dyDescent="0.2">
      <c r="A948" s="18"/>
      <c r="B948" s="34"/>
      <c r="C948" s="18"/>
      <c r="D948" s="18"/>
      <c r="E948" s="18"/>
      <c r="F948" s="18"/>
    </row>
    <row r="949" spans="1:6" ht="12.75" x14ac:dyDescent="0.2">
      <c r="A949" s="18"/>
      <c r="B949" s="34"/>
      <c r="C949" s="18"/>
      <c r="D949" s="18"/>
      <c r="E949" s="18"/>
      <c r="F949" s="18"/>
    </row>
    <row r="950" spans="1:6" ht="12.75" x14ac:dyDescent="0.2">
      <c r="A950" s="18"/>
      <c r="B950" s="34"/>
      <c r="C950" s="18"/>
      <c r="D950" s="18"/>
      <c r="E950" s="18"/>
      <c r="F950" s="18"/>
    </row>
    <row r="951" spans="1:6" ht="12.75" x14ac:dyDescent="0.2">
      <c r="A951" s="18"/>
      <c r="B951" s="34"/>
      <c r="C951" s="18"/>
      <c r="D951" s="18"/>
      <c r="E951" s="18"/>
      <c r="F951" s="18"/>
    </row>
    <row r="952" spans="1:6" ht="12.75" x14ac:dyDescent="0.2">
      <c r="A952" s="18"/>
      <c r="B952" s="34"/>
      <c r="C952" s="18"/>
      <c r="D952" s="18"/>
      <c r="E952" s="18"/>
      <c r="F952" s="18"/>
    </row>
    <row r="953" spans="1:6" ht="12.75" x14ac:dyDescent="0.2">
      <c r="A953" s="18"/>
      <c r="B953" s="34"/>
      <c r="C953" s="18"/>
      <c r="D953" s="18"/>
      <c r="E953" s="18"/>
      <c r="F953" s="18"/>
    </row>
    <row r="954" spans="1:6" ht="12.75" x14ac:dyDescent="0.2">
      <c r="A954" s="18"/>
      <c r="B954" s="34"/>
      <c r="C954" s="18"/>
      <c r="D954" s="18"/>
      <c r="E954" s="18"/>
      <c r="F954" s="18"/>
    </row>
    <row r="955" spans="1:6" ht="12.75" x14ac:dyDescent="0.2">
      <c r="A955" s="18"/>
      <c r="B955" s="34"/>
      <c r="C955" s="18"/>
      <c r="D955" s="18"/>
      <c r="E955" s="18"/>
      <c r="F955" s="18"/>
    </row>
    <row r="956" spans="1:6" ht="12.75" x14ac:dyDescent="0.2">
      <c r="A956" s="18"/>
      <c r="B956" s="34"/>
      <c r="C956" s="18"/>
      <c r="D956" s="18"/>
      <c r="E956" s="18"/>
      <c r="F956" s="18"/>
    </row>
    <row r="957" spans="1:6" ht="12.75" x14ac:dyDescent="0.2">
      <c r="A957" s="18"/>
      <c r="B957" s="34"/>
      <c r="C957" s="18"/>
      <c r="D957" s="18"/>
      <c r="E957" s="18"/>
      <c r="F957" s="18"/>
    </row>
  </sheetData>
  <mergeCells count="1">
    <mergeCell ref="D1:E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V971"/>
  <sheetViews>
    <sheetView workbookViewId="0">
      <pane ySplit="2" topLeftCell="A15" activePane="bottomLeft" state="frozen"/>
      <selection pane="bottomLeft" activeCell="B3" sqref="B3:B48"/>
    </sheetView>
  </sheetViews>
  <sheetFormatPr defaultColWidth="12.5703125" defaultRowHeight="15.75" customHeight="1" x14ac:dyDescent="0.2"/>
  <cols>
    <col min="1" max="1" width="23.7109375" customWidth="1"/>
    <col min="2" max="2" width="14.7109375" style="255" customWidth="1"/>
    <col min="3" max="3" width="15.140625" customWidth="1"/>
    <col min="4" max="4" width="13" customWidth="1"/>
    <col min="5" max="5" width="10.28515625" customWidth="1"/>
    <col min="6" max="6" width="15.42578125" customWidth="1"/>
    <col min="7" max="7" width="10.140625" customWidth="1"/>
    <col min="8" max="8" width="9.140625" customWidth="1"/>
    <col min="9" max="9" width="9" customWidth="1"/>
    <col min="10" max="10" width="14.42578125" customWidth="1"/>
    <col min="11" max="11" width="12.140625" customWidth="1"/>
    <col min="12" max="22" width="12.7109375" bestFit="1" customWidth="1"/>
  </cols>
  <sheetData>
    <row r="1" spans="1:22" ht="21" customHeight="1" x14ac:dyDescent="0.4">
      <c r="A1" s="209" t="s">
        <v>111</v>
      </c>
      <c r="B1" s="248"/>
      <c r="C1" s="203"/>
      <c r="D1" s="209" t="s">
        <v>112</v>
      </c>
      <c r="E1" s="209"/>
      <c r="F1" s="203"/>
      <c r="G1" s="224">
        <v>25</v>
      </c>
      <c r="H1" s="209"/>
      <c r="I1" s="239"/>
      <c r="J1" s="209"/>
      <c r="K1" s="209"/>
      <c r="L1" s="197"/>
      <c r="M1" s="197"/>
      <c r="N1" s="197"/>
      <c r="O1" s="197"/>
      <c r="P1" s="197"/>
      <c r="Q1" s="197"/>
      <c r="R1" s="197"/>
      <c r="S1" s="197"/>
      <c r="T1" s="197"/>
      <c r="U1" s="197"/>
      <c r="V1" s="197"/>
    </row>
    <row r="2" spans="1:22" ht="21" customHeight="1" x14ac:dyDescent="0.2">
      <c r="A2" s="226" t="s">
        <v>10</v>
      </c>
      <c r="B2" s="249" t="s">
        <v>59</v>
      </c>
      <c r="C2" s="226" t="s">
        <v>60</v>
      </c>
      <c r="D2" s="226" t="s">
        <v>61</v>
      </c>
      <c r="E2" s="226" t="s">
        <v>62</v>
      </c>
      <c r="F2" s="226" t="s">
        <v>63</v>
      </c>
      <c r="G2" s="226" t="s">
        <v>64</v>
      </c>
      <c r="H2" s="226" t="s">
        <v>56</v>
      </c>
      <c r="I2" s="226" t="s">
        <v>65</v>
      </c>
      <c r="J2" s="226" t="s">
        <v>66</v>
      </c>
      <c r="K2" s="226" t="s">
        <v>67</v>
      </c>
      <c r="L2" s="197"/>
      <c r="M2" s="197"/>
      <c r="N2" s="197"/>
      <c r="O2" s="197"/>
      <c r="P2" s="197"/>
      <c r="Q2" s="197"/>
      <c r="R2" s="197"/>
      <c r="S2" s="197"/>
      <c r="T2" s="197"/>
      <c r="U2" s="197"/>
      <c r="V2" s="197"/>
    </row>
    <row r="3" spans="1:22" ht="21" customHeight="1" x14ac:dyDescent="0.2">
      <c r="A3" s="192">
        <v>45755</v>
      </c>
      <c r="B3" s="250" t="str">
        <f>IF(A3="","",TEXT(A3,"ddd"))</f>
        <v>Tue</v>
      </c>
      <c r="C3" s="196" t="str">
        <f t="shared" ref="C3:C31" si="0">IF(A3="","",TEXT(A3,"MMMM"))</f>
        <v>April</v>
      </c>
      <c r="D3" s="195">
        <v>25</v>
      </c>
      <c r="E3" s="196" t="s">
        <v>76</v>
      </c>
      <c r="F3" s="196"/>
      <c r="G3" s="196" t="s">
        <v>73</v>
      </c>
      <c r="H3" s="196">
        <v>12</v>
      </c>
      <c r="I3" s="196"/>
      <c r="J3" s="196" t="s">
        <v>74</v>
      </c>
      <c r="K3" s="196" t="s">
        <v>13</v>
      </c>
      <c r="L3" s="197"/>
      <c r="M3" s="197"/>
      <c r="N3" s="197"/>
      <c r="O3" s="197"/>
      <c r="P3" s="197"/>
      <c r="Q3" s="197"/>
      <c r="R3" s="197"/>
      <c r="S3" s="197"/>
      <c r="T3" s="197"/>
      <c r="U3" s="197"/>
      <c r="V3" s="197"/>
    </row>
    <row r="4" spans="1:22" ht="21" customHeight="1" x14ac:dyDescent="0.2">
      <c r="A4" s="192">
        <v>45762</v>
      </c>
      <c r="B4" s="250" t="str">
        <f t="shared" ref="B4:B48" si="1">IF(A4="","",TEXT(A4,"ddd"))</f>
        <v>Tue</v>
      </c>
      <c r="C4" s="196" t="str">
        <f t="shared" si="0"/>
        <v>April</v>
      </c>
      <c r="D4" s="195">
        <v>25</v>
      </c>
      <c r="E4" s="196" t="s">
        <v>76</v>
      </c>
      <c r="F4" s="196"/>
      <c r="G4" s="196" t="s">
        <v>69</v>
      </c>
      <c r="H4" s="196">
        <v>9</v>
      </c>
      <c r="I4" s="196">
        <f t="shared" ref="I4:I47" si="2">IF(A4="","",A4-A3)</f>
        <v>7</v>
      </c>
      <c r="J4" s="196" t="s">
        <v>74</v>
      </c>
      <c r="K4" s="196" t="s">
        <v>13</v>
      </c>
      <c r="L4" s="197"/>
      <c r="M4" s="197"/>
      <c r="N4" s="197"/>
      <c r="O4" s="197"/>
      <c r="P4" s="197"/>
      <c r="Q4" s="197"/>
      <c r="R4" s="197"/>
      <c r="S4" s="197"/>
      <c r="T4" s="197"/>
      <c r="U4" s="197"/>
      <c r="V4" s="197"/>
    </row>
    <row r="5" spans="1:22" ht="21" customHeight="1" x14ac:dyDescent="0.2">
      <c r="A5" s="192">
        <v>45770</v>
      </c>
      <c r="B5" s="250" t="str">
        <f t="shared" si="1"/>
        <v>Wed</v>
      </c>
      <c r="C5" s="196" t="str">
        <f t="shared" si="0"/>
        <v>April</v>
      </c>
      <c r="D5" s="195">
        <v>25</v>
      </c>
      <c r="E5" s="196" t="s">
        <v>76</v>
      </c>
      <c r="F5" s="201"/>
      <c r="G5" s="196" t="s">
        <v>73</v>
      </c>
      <c r="H5" s="196">
        <v>9</v>
      </c>
      <c r="I5" s="196">
        <f t="shared" si="2"/>
        <v>8</v>
      </c>
      <c r="J5" s="196" t="s">
        <v>74</v>
      </c>
      <c r="K5" s="196" t="s">
        <v>13</v>
      </c>
      <c r="L5" s="197"/>
      <c r="M5" s="197"/>
      <c r="N5" s="197"/>
      <c r="O5" s="197"/>
      <c r="P5" s="197"/>
      <c r="Q5" s="197"/>
      <c r="R5" s="197"/>
      <c r="S5" s="197"/>
      <c r="T5" s="197"/>
      <c r="U5" s="197"/>
      <c r="V5" s="197"/>
    </row>
    <row r="6" spans="1:22" ht="21" customHeight="1" x14ac:dyDescent="0.2">
      <c r="A6" s="192">
        <v>45776</v>
      </c>
      <c r="B6" s="250" t="str">
        <f t="shared" si="1"/>
        <v>Tue</v>
      </c>
      <c r="C6" s="196" t="str">
        <f t="shared" si="0"/>
        <v>April</v>
      </c>
      <c r="D6" s="195">
        <v>25</v>
      </c>
      <c r="E6" s="196" t="s">
        <v>68</v>
      </c>
      <c r="F6" s="196"/>
      <c r="G6" s="196" t="s">
        <v>69</v>
      </c>
      <c r="H6" s="196">
        <v>13</v>
      </c>
      <c r="I6" s="196">
        <f t="shared" si="2"/>
        <v>6</v>
      </c>
      <c r="J6" s="196" t="s">
        <v>79</v>
      </c>
      <c r="K6" s="196" t="s">
        <v>13</v>
      </c>
      <c r="L6" s="197"/>
      <c r="M6" s="197"/>
      <c r="N6" s="197"/>
      <c r="O6" s="197"/>
      <c r="P6" s="197"/>
      <c r="Q6" s="197"/>
      <c r="R6" s="197"/>
      <c r="S6" s="197"/>
      <c r="T6" s="197"/>
      <c r="U6" s="197"/>
      <c r="V6" s="197"/>
    </row>
    <row r="7" spans="1:22" ht="21" customHeight="1" x14ac:dyDescent="0.2">
      <c r="A7" s="192">
        <v>45783</v>
      </c>
      <c r="B7" s="250" t="str">
        <f t="shared" si="1"/>
        <v>Tue</v>
      </c>
      <c r="C7" s="196" t="str">
        <f t="shared" si="0"/>
        <v>May</v>
      </c>
      <c r="D7" s="195">
        <v>25</v>
      </c>
      <c r="E7" s="196" t="s">
        <v>76</v>
      </c>
      <c r="F7" s="196"/>
      <c r="G7" s="196" t="s">
        <v>73</v>
      </c>
      <c r="H7" s="196">
        <v>14</v>
      </c>
      <c r="I7" s="196">
        <f t="shared" si="2"/>
        <v>7</v>
      </c>
      <c r="J7" s="196" t="s">
        <v>79</v>
      </c>
      <c r="K7" s="196" t="s">
        <v>13</v>
      </c>
      <c r="L7" s="197"/>
      <c r="M7" s="197"/>
      <c r="N7" s="197"/>
      <c r="O7" s="197"/>
      <c r="P7" s="197"/>
      <c r="Q7" s="197"/>
      <c r="R7" s="197"/>
      <c r="S7" s="197"/>
      <c r="T7" s="197"/>
      <c r="U7" s="197"/>
      <c r="V7" s="197"/>
    </row>
    <row r="8" spans="1:22" ht="21" customHeight="1" x14ac:dyDescent="0.2">
      <c r="A8" s="192">
        <v>45789</v>
      </c>
      <c r="B8" s="250" t="str">
        <f t="shared" si="1"/>
        <v>Mon</v>
      </c>
      <c r="C8" s="196" t="str">
        <f t="shared" si="0"/>
        <v>May</v>
      </c>
      <c r="D8" s="195">
        <v>25</v>
      </c>
      <c r="E8" s="196" t="s">
        <v>76</v>
      </c>
      <c r="F8" s="198"/>
      <c r="G8" s="196" t="s">
        <v>69</v>
      </c>
      <c r="H8" s="196">
        <v>15</v>
      </c>
      <c r="I8" s="196">
        <f t="shared" si="2"/>
        <v>6</v>
      </c>
      <c r="J8" s="196" t="s">
        <v>79</v>
      </c>
      <c r="K8" s="196" t="s">
        <v>13</v>
      </c>
      <c r="L8" s="197"/>
      <c r="M8" s="197"/>
      <c r="N8" s="197"/>
      <c r="O8" s="197"/>
      <c r="P8" s="197"/>
      <c r="Q8" s="197"/>
      <c r="R8" s="197"/>
      <c r="S8" s="197"/>
      <c r="T8" s="197"/>
      <c r="U8" s="197"/>
      <c r="V8" s="197"/>
    </row>
    <row r="9" spans="1:22" ht="21" customHeight="1" x14ac:dyDescent="0.2">
      <c r="A9" s="192">
        <v>45796</v>
      </c>
      <c r="B9" s="250" t="str">
        <f t="shared" si="1"/>
        <v>Mon</v>
      </c>
      <c r="C9" s="196" t="str">
        <f t="shared" si="0"/>
        <v>May</v>
      </c>
      <c r="D9" s="195">
        <v>25</v>
      </c>
      <c r="E9" s="196" t="s">
        <v>76</v>
      </c>
      <c r="F9" s="198"/>
      <c r="G9" s="196" t="s">
        <v>73</v>
      </c>
      <c r="H9" s="196">
        <v>15</v>
      </c>
      <c r="I9" s="196">
        <f t="shared" si="2"/>
        <v>7</v>
      </c>
      <c r="J9" s="196" t="s">
        <v>79</v>
      </c>
      <c r="K9" s="196" t="s">
        <v>13</v>
      </c>
      <c r="L9" s="197"/>
      <c r="M9" s="197"/>
      <c r="N9" s="197"/>
      <c r="O9" s="197"/>
      <c r="P9" s="197"/>
      <c r="Q9" s="197"/>
      <c r="R9" s="197"/>
      <c r="S9" s="197"/>
      <c r="T9" s="197"/>
      <c r="U9" s="197"/>
      <c r="V9" s="197"/>
    </row>
    <row r="10" spans="1:22" ht="21" customHeight="1" x14ac:dyDescent="0.2">
      <c r="A10" s="192">
        <v>45800</v>
      </c>
      <c r="B10" s="250" t="str">
        <f t="shared" si="1"/>
        <v>Fri</v>
      </c>
      <c r="C10" s="196" t="str">
        <f t="shared" si="0"/>
        <v>May</v>
      </c>
      <c r="D10" s="195">
        <v>25</v>
      </c>
      <c r="E10" s="196" t="s">
        <v>76</v>
      </c>
      <c r="F10" s="196"/>
      <c r="G10" s="196" t="s">
        <v>73</v>
      </c>
      <c r="H10" s="196">
        <v>16</v>
      </c>
      <c r="I10" s="196">
        <f t="shared" si="2"/>
        <v>4</v>
      </c>
      <c r="J10" s="196" t="s">
        <v>74</v>
      </c>
      <c r="K10" s="196" t="s">
        <v>13</v>
      </c>
      <c r="L10" s="197"/>
      <c r="M10" s="197"/>
      <c r="N10" s="197"/>
      <c r="O10" s="197"/>
      <c r="P10" s="197"/>
      <c r="Q10" s="197"/>
      <c r="R10" s="197"/>
      <c r="S10" s="197"/>
      <c r="T10" s="197"/>
      <c r="U10" s="197"/>
      <c r="V10" s="197"/>
    </row>
    <row r="11" spans="1:22" ht="21" customHeight="1" x14ac:dyDescent="0.2">
      <c r="A11" s="192">
        <v>45806</v>
      </c>
      <c r="B11" s="250" t="str">
        <f t="shared" si="1"/>
        <v>Thu</v>
      </c>
      <c r="C11" s="196" t="str">
        <f t="shared" si="0"/>
        <v>May</v>
      </c>
      <c r="D11" s="199">
        <v>25</v>
      </c>
      <c r="E11" s="196" t="s">
        <v>76</v>
      </c>
      <c r="F11" s="196"/>
      <c r="G11" s="196" t="s">
        <v>73</v>
      </c>
      <c r="H11" s="201">
        <v>16</v>
      </c>
      <c r="I11" s="196">
        <f t="shared" si="2"/>
        <v>6</v>
      </c>
      <c r="J11" s="196" t="s">
        <v>79</v>
      </c>
      <c r="K11" s="196" t="s">
        <v>13</v>
      </c>
      <c r="L11" s="197"/>
      <c r="M11" s="197"/>
      <c r="N11" s="197"/>
      <c r="O11" s="197"/>
      <c r="P11" s="197"/>
      <c r="Q11" s="197"/>
      <c r="R11" s="197"/>
      <c r="S11" s="197"/>
      <c r="T11" s="197"/>
      <c r="U11" s="197"/>
      <c r="V11" s="197"/>
    </row>
    <row r="12" spans="1:22" ht="21" customHeight="1" x14ac:dyDescent="0.2">
      <c r="A12" s="192">
        <v>45812</v>
      </c>
      <c r="B12" s="250" t="str">
        <f t="shared" si="1"/>
        <v>Wed</v>
      </c>
      <c r="C12" s="196" t="str">
        <f t="shared" si="0"/>
        <v>June</v>
      </c>
      <c r="D12" s="199">
        <v>25</v>
      </c>
      <c r="E12" s="196" t="s">
        <v>76</v>
      </c>
      <c r="F12" s="196"/>
      <c r="G12" s="196" t="s">
        <v>69</v>
      </c>
      <c r="H12" s="201">
        <v>14</v>
      </c>
      <c r="I12" s="196">
        <f t="shared" si="2"/>
        <v>6</v>
      </c>
      <c r="J12" s="196" t="s">
        <v>79</v>
      </c>
      <c r="K12" s="196" t="s">
        <v>13</v>
      </c>
      <c r="L12" s="197"/>
      <c r="M12" s="197"/>
      <c r="N12" s="197"/>
      <c r="O12" s="197"/>
      <c r="P12" s="197"/>
      <c r="Q12" s="197"/>
      <c r="R12" s="197"/>
      <c r="S12" s="197"/>
      <c r="T12" s="197"/>
      <c r="U12" s="197"/>
      <c r="V12" s="197"/>
    </row>
    <row r="13" spans="1:22" ht="21" customHeight="1" x14ac:dyDescent="0.2">
      <c r="A13" s="192">
        <v>45820</v>
      </c>
      <c r="B13" s="250" t="str">
        <f t="shared" si="1"/>
        <v>Thu</v>
      </c>
      <c r="C13" s="196" t="str">
        <f t="shared" si="0"/>
        <v>June</v>
      </c>
      <c r="D13" s="199">
        <v>25</v>
      </c>
      <c r="E13" s="196" t="s">
        <v>76</v>
      </c>
      <c r="F13" s="196"/>
      <c r="G13" s="196" t="s">
        <v>73</v>
      </c>
      <c r="H13" s="201">
        <v>17</v>
      </c>
      <c r="I13" s="196">
        <f t="shared" si="2"/>
        <v>8</v>
      </c>
      <c r="J13" s="196" t="s">
        <v>79</v>
      </c>
      <c r="K13" s="196" t="s">
        <v>13</v>
      </c>
      <c r="L13" s="197"/>
      <c r="M13" s="197"/>
      <c r="N13" s="197"/>
      <c r="O13" s="197"/>
      <c r="P13" s="197"/>
      <c r="Q13" s="197"/>
      <c r="R13" s="197"/>
      <c r="S13" s="197"/>
      <c r="T13" s="197"/>
      <c r="U13" s="197"/>
      <c r="V13" s="197"/>
    </row>
    <row r="14" spans="1:22" ht="21" customHeight="1" x14ac:dyDescent="0.2">
      <c r="A14" s="192">
        <v>45827</v>
      </c>
      <c r="B14" s="250" t="str">
        <f t="shared" si="1"/>
        <v>Thu</v>
      </c>
      <c r="C14" s="196" t="str">
        <f t="shared" si="0"/>
        <v>June</v>
      </c>
      <c r="D14" s="195">
        <v>25</v>
      </c>
      <c r="E14" s="196" t="s">
        <v>76</v>
      </c>
      <c r="F14" s="196"/>
      <c r="G14" s="196" t="s">
        <v>73</v>
      </c>
      <c r="H14" s="201">
        <v>14</v>
      </c>
      <c r="I14" s="196">
        <f t="shared" si="2"/>
        <v>7</v>
      </c>
      <c r="J14" s="196" t="s">
        <v>79</v>
      </c>
      <c r="K14" s="196" t="s">
        <v>13</v>
      </c>
      <c r="L14" s="197"/>
      <c r="M14" s="197"/>
      <c r="N14" s="197"/>
      <c r="O14" s="197"/>
      <c r="P14" s="197"/>
      <c r="Q14" s="197"/>
      <c r="R14" s="197"/>
      <c r="S14" s="197"/>
      <c r="T14" s="197"/>
      <c r="U14" s="197"/>
      <c r="V14" s="197"/>
    </row>
    <row r="15" spans="1:22" ht="21" customHeight="1" x14ac:dyDescent="0.2">
      <c r="A15" s="192">
        <v>45834</v>
      </c>
      <c r="B15" s="250" t="str">
        <f t="shared" si="1"/>
        <v>Thu</v>
      </c>
      <c r="C15" s="196" t="str">
        <f t="shared" si="0"/>
        <v>June</v>
      </c>
      <c r="D15" s="199">
        <v>25</v>
      </c>
      <c r="E15" s="196" t="s">
        <v>76</v>
      </c>
      <c r="F15" s="196"/>
      <c r="G15" s="196" t="s">
        <v>69</v>
      </c>
      <c r="H15" s="201">
        <v>19</v>
      </c>
      <c r="I15" s="196">
        <f t="shared" si="2"/>
        <v>7</v>
      </c>
      <c r="J15" s="196" t="s">
        <v>74</v>
      </c>
      <c r="K15" s="196" t="s">
        <v>13</v>
      </c>
      <c r="L15" s="197"/>
      <c r="M15" s="197"/>
      <c r="N15" s="197"/>
      <c r="O15" s="197"/>
      <c r="P15" s="197"/>
      <c r="Q15" s="197"/>
      <c r="R15" s="197"/>
      <c r="S15" s="197"/>
      <c r="T15" s="197"/>
      <c r="U15" s="197"/>
      <c r="V15" s="197"/>
    </row>
    <row r="16" spans="1:22" ht="21" customHeight="1" x14ac:dyDescent="0.2">
      <c r="A16" s="192">
        <v>45841</v>
      </c>
      <c r="B16" s="250" t="str">
        <f t="shared" si="1"/>
        <v>Thu</v>
      </c>
      <c r="C16" s="196" t="str">
        <f t="shared" si="0"/>
        <v>July</v>
      </c>
      <c r="D16" s="199">
        <v>25</v>
      </c>
      <c r="E16" s="196" t="s">
        <v>76</v>
      </c>
      <c r="F16" s="196"/>
      <c r="G16" s="196" t="s">
        <v>73</v>
      </c>
      <c r="H16" s="201">
        <v>16</v>
      </c>
      <c r="I16" s="196">
        <f t="shared" si="2"/>
        <v>7</v>
      </c>
      <c r="J16" s="196" t="s">
        <v>70</v>
      </c>
      <c r="K16" s="196" t="s">
        <v>13</v>
      </c>
      <c r="L16" s="197"/>
      <c r="M16" s="197"/>
      <c r="N16" s="197"/>
      <c r="O16" s="197"/>
      <c r="P16" s="197"/>
      <c r="Q16" s="197"/>
      <c r="R16" s="197"/>
      <c r="S16" s="197"/>
      <c r="T16" s="197"/>
      <c r="U16" s="197"/>
      <c r="V16" s="197"/>
    </row>
    <row r="17" spans="1:22" ht="21" customHeight="1" x14ac:dyDescent="0.2">
      <c r="A17" s="192">
        <v>45848</v>
      </c>
      <c r="B17" s="250" t="str">
        <f t="shared" si="1"/>
        <v>Thu</v>
      </c>
      <c r="C17" s="196" t="str">
        <f t="shared" si="0"/>
        <v>July</v>
      </c>
      <c r="D17" s="199">
        <v>25</v>
      </c>
      <c r="E17" s="196" t="s">
        <v>76</v>
      </c>
      <c r="F17" s="196"/>
      <c r="G17" s="196" t="s">
        <v>69</v>
      </c>
      <c r="H17" s="201">
        <v>18</v>
      </c>
      <c r="I17" s="196">
        <f t="shared" si="2"/>
        <v>7</v>
      </c>
      <c r="J17" s="196" t="s">
        <v>70</v>
      </c>
      <c r="K17" s="196" t="s">
        <v>13</v>
      </c>
      <c r="L17" s="197"/>
      <c r="M17" s="197"/>
      <c r="N17" s="197"/>
      <c r="O17" s="197"/>
      <c r="P17" s="197"/>
      <c r="Q17" s="197"/>
      <c r="R17" s="197"/>
      <c r="S17" s="197"/>
      <c r="T17" s="197"/>
      <c r="U17" s="197"/>
      <c r="V17" s="197"/>
    </row>
    <row r="18" spans="1:22" ht="21" customHeight="1" x14ac:dyDescent="0.2">
      <c r="A18" s="192">
        <v>45855</v>
      </c>
      <c r="B18" s="250" t="str">
        <f t="shared" si="1"/>
        <v>Thu</v>
      </c>
      <c r="C18" s="196" t="str">
        <f t="shared" si="0"/>
        <v>July</v>
      </c>
      <c r="D18" s="195">
        <v>25</v>
      </c>
      <c r="E18" s="196" t="s">
        <v>76</v>
      </c>
      <c r="F18" s="196"/>
      <c r="G18" s="196" t="s">
        <v>73</v>
      </c>
      <c r="H18" s="201">
        <v>16</v>
      </c>
      <c r="I18" s="196">
        <f t="shared" si="2"/>
        <v>7</v>
      </c>
      <c r="J18" s="196" t="s">
        <v>70</v>
      </c>
      <c r="K18" s="196" t="s">
        <v>13</v>
      </c>
      <c r="L18" s="197"/>
      <c r="M18" s="197"/>
      <c r="N18" s="197"/>
      <c r="O18" s="197"/>
      <c r="P18" s="197"/>
      <c r="Q18" s="197"/>
      <c r="R18" s="197"/>
      <c r="S18" s="197"/>
      <c r="T18" s="197"/>
      <c r="U18" s="197"/>
      <c r="V18" s="197"/>
    </row>
    <row r="19" spans="1:22" ht="21" customHeight="1" x14ac:dyDescent="0.2">
      <c r="A19" s="192">
        <v>45861</v>
      </c>
      <c r="B19" s="250" t="str">
        <f t="shared" si="1"/>
        <v>Wed</v>
      </c>
      <c r="C19" s="196" t="str">
        <f t="shared" si="0"/>
        <v>July</v>
      </c>
      <c r="D19" s="199">
        <v>25</v>
      </c>
      <c r="E19" s="196" t="s">
        <v>76</v>
      </c>
      <c r="F19" s="196"/>
      <c r="G19" s="196" t="s">
        <v>69</v>
      </c>
      <c r="H19" s="201">
        <v>13</v>
      </c>
      <c r="I19" s="196">
        <f t="shared" si="2"/>
        <v>6</v>
      </c>
      <c r="J19" s="196" t="s">
        <v>81</v>
      </c>
      <c r="K19" s="196" t="s">
        <v>13</v>
      </c>
      <c r="L19" s="197"/>
      <c r="M19" s="197"/>
      <c r="N19" s="197"/>
      <c r="O19" s="197"/>
      <c r="P19" s="197"/>
      <c r="Q19" s="197"/>
      <c r="R19" s="197"/>
      <c r="S19" s="197"/>
      <c r="T19" s="197"/>
      <c r="U19" s="197"/>
      <c r="V19" s="197"/>
    </row>
    <row r="20" spans="1:22" ht="21" customHeight="1" x14ac:dyDescent="0.2">
      <c r="A20" s="192">
        <v>45868</v>
      </c>
      <c r="B20" s="250" t="str">
        <f t="shared" si="1"/>
        <v>Wed</v>
      </c>
      <c r="C20" s="194" t="str">
        <f t="shared" si="0"/>
        <v>July</v>
      </c>
      <c r="D20" s="199">
        <v>25</v>
      </c>
      <c r="E20" s="196" t="s">
        <v>76</v>
      </c>
      <c r="F20" s="196"/>
      <c r="G20" s="196" t="s">
        <v>73</v>
      </c>
      <c r="H20" s="201">
        <v>16</v>
      </c>
      <c r="I20" s="196">
        <f t="shared" si="2"/>
        <v>7</v>
      </c>
      <c r="J20" s="196" t="s">
        <v>70</v>
      </c>
      <c r="K20" s="196" t="s">
        <v>13</v>
      </c>
      <c r="L20" s="197"/>
      <c r="M20" s="197"/>
      <c r="N20" s="197"/>
      <c r="O20" s="197"/>
      <c r="P20" s="197"/>
      <c r="Q20" s="197"/>
      <c r="R20" s="197"/>
      <c r="S20" s="197"/>
      <c r="T20" s="197"/>
      <c r="U20" s="197"/>
      <c r="V20" s="197"/>
    </row>
    <row r="21" spans="1:22" ht="21" customHeight="1" x14ac:dyDescent="0.2">
      <c r="A21" s="192">
        <v>45876</v>
      </c>
      <c r="B21" s="250" t="str">
        <f t="shared" si="1"/>
        <v>Thu</v>
      </c>
      <c r="C21" s="196" t="str">
        <f t="shared" si="0"/>
        <v>August</v>
      </c>
      <c r="D21" s="199">
        <v>25</v>
      </c>
      <c r="E21" s="196" t="s">
        <v>76</v>
      </c>
      <c r="F21" s="196"/>
      <c r="G21" s="196" t="s">
        <v>69</v>
      </c>
      <c r="H21" s="201">
        <v>18</v>
      </c>
      <c r="I21" s="196">
        <f t="shared" si="2"/>
        <v>8</v>
      </c>
      <c r="J21" s="196" t="s">
        <v>79</v>
      </c>
      <c r="K21" s="196" t="s">
        <v>13</v>
      </c>
      <c r="L21" s="197"/>
      <c r="M21" s="197"/>
      <c r="N21" s="197"/>
      <c r="O21" s="197"/>
      <c r="P21" s="197"/>
      <c r="Q21" s="197"/>
      <c r="R21" s="197"/>
      <c r="S21" s="197"/>
      <c r="T21" s="197"/>
      <c r="U21" s="197"/>
      <c r="V21" s="197"/>
    </row>
    <row r="22" spans="1:22" ht="21" customHeight="1" x14ac:dyDescent="0.2">
      <c r="A22" s="192">
        <v>45882</v>
      </c>
      <c r="B22" s="250" t="str">
        <f t="shared" si="1"/>
        <v>Wed</v>
      </c>
      <c r="C22" s="196" t="str">
        <f t="shared" si="0"/>
        <v>August</v>
      </c>
      <c r="D22" s="199">
        <v>25</v>
      </c>
      <c r="E22" s="196" t="s">
        <v>76</v>
      </c>
      <c r="F22" s="196"/>
      <c r="G22" s="196" t="s">
        <v>73</v>
      </c>
      <c r="H22" s="201">
        <v>16</v>
      </c>
      <c r="I22" s="196">
        <f t="shared" si="2"/>
        <v>6</v>
      </c>
      <c r="J22" s="196" t="s">
        <v>81</v>
      </c>
      <c r="K22" s="196" t="s">
        <v>13</v>
      </c>
      <c r="L22" s="197"/>
      <c r="M22" s="197"/>
      <c r="N22" s="197"/>
      <c r="O22" s="197"/>
      <c r="P22" s="197"/>
      <c r="Q22" s="197"/>
      <c r="R22" s="197"/>
      <c r="S22" s="197"/>
      <c r="T22" s="197"/>
      <c r="U22" s="197"/>
      <c r="V22" s="197"/>
    </row>
    <row r="23" spans="1:22" ht="21" customHeight="1" x14ac:dyDescent="0.2">
      <c r="A23" s="192">
        <v>45889</v>
      </c>
      <c r="B23" s="250" t="str">
        <f t="shared" si="1"/>
        <v>Wed</v>
      </c>
      <c r="C23" s="196" t="str">
        <f t="shared" si="0"/>
        <v>August</v>
      </c>
      <c r="D23" s="199">
        <v>25</v>
      </c>
      <c r="E23" s="196" t="s">
        <v>76</v>
      </c>
      <c r="F23" s="196"/>
      <c r="G23" s="196" t="s">
        <v>69</v>
      </c>
      <c r="H23" s="201">
        <v>18</v>
      </c>
      <c r="I23" s="196">
        <f t="shared" si="2"/>
        <v>7</v>
      </c>
      <c r="J23" s="196" t="s">
        <v>81</v>
      </c>
      <c r="K23" s="196" t="s">
        <v>13</v>
      </c>
      <c r="L23" s="197"/>
      <c r="M23" s="197"/>
      <c r="N23" s="197"/>
      <c r="O23" s="197"/>
      <c r="P23" s="197"/>
      <c r="Q23" s="197"/>
      <c r="R23" s="197"/>
      <c r="S23" s="197"/>
      <c r="T23" s="197"/>
      <c r="U23" s="197"/>
      <c r="V23" s="197"/>
    </row>
    <row r="24" spans="1:22" ht="21" customHeight="1" x14ac:dyDescent="0.25">
      <c r="A24" s="192">
        <v>45898</v>
      </c>
      <c r="B24" s="250" t="str">
        <f t="shared" si="1"/>
        <v>Fri</v>
      </c>
      <c r="C24" s="196" t="str">
        <f t="shared" si="0"/>
        <v>August</v>
      </c>
      <c r="D24" s="199">
        <v>25</v>
      </c>
      <c r="E24" s="196" t="s">
        <v>76</v>
      </c>
      <c r="F24" s="196"/>
      <c r="G24" s="196" t="s">
        <v>73</v>
      </c>
      <c r="H24" s="201">
        <v>16</v>
      </c>
      <c r="I24" s="196">
        <f t="shared" si="2"/>
        <v>9</v>
      </c>
      <c r="J24" s="196" t="s">
        <v>81</v>
      </c>
      <c r="K24" s="196" t="s">
        <v>13</v>
      </c>
      <c r="L24" s="197"/>
      <c r="M24" s="202" t="s">
        <v>74</v>
      </c>
      <c r="N24" s="202" t="s">
        <v>70</v>
      </c>
      <c r="O24" s="202" t="s">
        <v>79</v>
      </c>
      <c r="P24" s="202" t="s">
        <v>81</v>
      </c>
      <c r="Q24" s="197"/>
      <c r="R24" s="197"/>
      <c r="S24" s="197"/>
      <c r="T24" s="197"/>
      <c r="U24" s="197"/>
      <c r="V24" s="197"/>
    </row>
    <row r="25" spans="1:22" ht="21" customHeight="1" x14ac:dyDescent="0.2">
      <c r="A25" s="192">
        <v>45903</v>
      </c>
      <c r="B25" s="250" t="str">
        <f t="shared" si="1"/>
        <v>Wed</v>
      </c>
      <c r="C25" s="196" t="str">
        <f t="shared" si="0"/>
        <v>September</v>
      </c>
      <c r="D25" s="199">
        <v>25</v>
      </c>
      <c r="E25" s="196" t="s">
        <v>76</v>
      </c>
      <c r="F25" s="196"/>
      <c r="G25" s="196" t="s">
        <v>69</v>
      </c>
      <c r="H25" s="201">
        <v>14</v>
      </c>
      <c r="I25" s="196">
        <f t="shared" si="2"/>
        <v>5</v>
      </c>
      <c r="J25" s="196" t="s">
        <v>81</v>
      </c>
      <c r="K25" s="196" t="s">
        <v>13</v>
      </c>
      <c r="L25" s="197"/>
      <c r="M25" s="203">
        <f t="shared" ref="M25:P25" si="3">COUNTIF($J$3:$J$50,M24)</f>
        <v>5</v>
      </c>
      <c r="N25" s="203">
        <f t="shared" si="3"/>
        <v>4</v>
      </c>
      <c r="O25" s="203">
        <f t="shared" si="3"/>
        <v>9</v>
      </c>
      <c r="P25" s="203">
        <f t="shared" si="3"/>
        <v>10</v>
      </c>
      <c r="Q25" s="197"/>
      <c r="R25" s="197"/>
      <c r="S25" s="197"/>
      <c r="T25" s="197"/>
      <c r="U25" s="197"/>
      <c r="V25" s="197"/>
    </row>
    <row r="26" spans="1:22" ht="21" customHeight="1" x14ac:dyDescent="0.2">
      <c r="A26" s="192">
        <v>45910</v>
      </c>
      <c r="B26" s="250" t="str">
        <f t="shared" si="1"/>
        <v>Wed</v>
      </c>
      <c r="C26" s="196" t="str">
        <f t="shared" si="0"/>
        <v>September</v>
      </c>
      <c r="D26" s="199">
        <v>25</v>
      </c>
      <c r="E26" s="196" t="s">
        <v>76</v>
      </c>
      <c r="F26" s="196"/>
      <c r="G26" s="196" t="s">
        <v>73</v>
      </c>
      <c r="H26" s="201">
        <v>14</v>
      </c>
      <c r="I26" s="196">
        <f t="shared" si="2"/>
        <v>7</v>
      </c>
      <c r="J26" s="196" t="s">
        <v>81</v>
      </c>
      <c r="K26" s="196" t="s">
        <v>13</v>
      </c>
      <c r="L26" s="197"/>
      <c r="M26" s="201"/>
      <c r="N26" s="201"/>
      <c r="O26" s="201"/>
      <c r="P26" s="201"/>
      <c r="Q26" s="197"/>
      <c r="R26" s="197"/>
      <c r="S26" s="197"/>
      <c r="T26" s="197"/>
      <c r="U26" s="197"/>
      <c r="V26" s="197"/>
    </row>
    <row r="27" spans="1:22" ht="21" customHeight="1" x14ac:dyDescent="0.25">
      <c r="A27" s="192">
        <v>45917</v>
      </c>
      <c r="B27" s="250" t="str">
        <f t="shared" si="1"/>
        <v>Wed</v>
      </c>
      <c r="C27" s="196" t="str">
        <f t="shared" si="0"/>
        <v>September</v>
      </c>
      <c r="D27" s="199">
        <v>25</v>
      </c>
      <c r="E27" s="196" t="s">
        <v>76</v>
      </c>
      <c r="F27" s="196"/>
      <c r="G27" s="196" t="s">
        <v>69</v>
      </c>
      <c r="H27" s="201">
        <v>14</v>
      </c>
      <c r="I27" s="196">
        <f t="shared" si="2"/>
        <v>7</v>
      </c>
      <c r="J27" s="196" t="s">
        <v>81</v>
      </c>
      <c r="K27" s="196" t="s">
        <v>13</v>
      </c>
      <c r="L27" s="197"/>
      <c r="M27" s="202" t="s">
        <v>13</v>
      </c>
      <c r="N27" s="202" t="s">
        <v>80</v>
      </c>
      <c r="O27" s="201"/>
      <c r="P27" s="204"/>
      <c r="Q27" s="197"/>
      <c r="R27" s="197"/>
      <c r="S27" s="197"/>
      <c r="T27" s="197"/>
      <c r="U27" s="197"/>
      <c r="V27" s="197"/>
    </row>
    <row r="28" spans="1:22" ht="21" customHeight="1" x14ac:dyDescent="0.2">
      <c r="A28" s="192">
        <v>45925</v>
      </c>
      <c r="B28" s="250" t="str">
        <f t="shared" si="1"/>
        <v>Thu</v>
      </c>
      <c r="C28" s="196" t="str">
        <f t="shared" si="0"/>
        <v>September</v>
      </c>
      <c r="D28" s="199">
        <v>25</v>
      </c>
      <c r="E28" s="196" t="s">
        <v>76</v>
      </c>
      <c r="F28" s="196"/>
      <c r="G28" s="196" t="s">
        <v>73</v>
      </c>
      <c r="H28" s="201">
        <v>15</v>
      </c>
      <c r="I28" s="196">
        <f t="shared" si="2"/>
        <v>8</v>
      </c>
      <c r="J28" s="196" t="s">
        <v>81</v>
      </c>
      <c r="K28" s="196" t="s">
        <v>13</v>
      </c>
      <c r="L28" s="197"/>
      <c r="M28" s="203">
        <f t="shared" ref="M28:N28" si="4">COUNTIF($K$3:$K$66,M27)</f>
        <v>28</v>
      </c>
      <c r="N28" s="203">
        <f t="shared" si="4"/>
        <v>0</v>
      </c>
      <c r="O28" s="201"/>
      <c r="P28" s="204"/>
      <c r="Q28" s="197"/>
      <c r="R28" s="197"/>
      <c r="S28" s="197"/>
      <c r="T28" s="197"/>
      <c r="U28" s="197"/>
      <c r="V28" s="197"/>
    </row>
    <row r="29" spans="1:22" ht="21" customHeight="1" x14ac:dyDescent="0.2">
      <c r="A29" s="192">
        <v>45932</v>
      </c>
      <c r="B29" s="250" t="str">
        <f t="shared" si="1"/>
        <v>Thu</v>
      </c>
      <c r="C29" s="196" t="str">
        <f t="shared" si="0"/>
        <v>October</v>
      </c>
      <c r="D29" s="199">
        <v>25</v>
      </c>
      <c r="E29" s="196" t="s">
        <v>68</v>
      </c>
      <c r="F29" s="196"/>
      <c r="G29" s="196" t="s">
        <v>69</v>
      </c>
      <c r="H29" s="201">
        <v>15</v>
      </c>
      <c r="I29" s="196">
        <f t="shared" si="2"/>
        <v>7</v>
      </c>
      <c r="J29" s="196" t="s">
        <v>81</v>
      </c>
      <c r="K29" s="196" t="s">
        <v>13</v>
      </c>
      <c r="L29" s="197"/>
      <c r="M29" s="197"/>
      <c r="N29" s="197"/>
      <c r="O29" s="197"/>
      <c r="P29" s="197"/>
      <c r="Q29" s="197"/>
      <c r="R29" s="197"/>
      <c r="S29" s="197"/>
      <c r="T29" s="197"/>
      <c r="U29" s="197"/>
      <c r="V29" s="197"/>
    </row>
    <row r="30" spans="1:22" ht="21" customHeight="1" x14ac:dyDescent="0.2">
      <c r="A30" s="192">
        <v>45939</v>
      </c>
      <c r="B30" s="250" t="str">
        <f t="shared" si="1"/>
        <v>Thu</v>
      </c>
      <c r="C30" s="196" t="str">
        <f t="shared" si="0"/>
        <v>October</v>
      </c>
      <c r="D30" s="199">
        <v>25</v>
      </c>
      <c r="E30" s="196" t="s">
        <v>68</v>
      </c>
      <c r="F30" s="196"/>
      <c r="G30" s="196" t="s">
        <v>73</v>
      </c>
      <c r="H30" s="201">
        <v>13</v>
      </c>
      <c r="I30" s="196">
        <f t="shared" si="2"/>
        <v>7</v>
      </c>
      <c r="J30" s="196" t="s">
        <v>81</v>
      </c>
      <c r="K30" s="196" t="s">
        <v>13</v>
      </c>
      <c r="L30" s="197"/>
      <c r="M30" s="197"/>
      <c r="N30" s="197"/>
      <c r="O30" s="197"/>
      <c r="P30" s="197"/>
      <c r="Q30" s="197"/>
      <c r="R30" s="197"/>
      <c r="S30" s="197"/>
      <c r="T30" s="197"/>
      <c r="U30" s="197"/>
      <c r="V30" s="197"/>
    </row>
    <row r="31" spans="1:22" ht="21" customHeight="1" x14ac:dyDescent="0.2">
      <c r="A31" s="192"/>
      <c r="B31" s="250" t="str">
        <f t="shared" si="1"/>
        <v/>
      </c>
      <c r="C31" s="196" t="str">
        <f t="shared" si="0"/>
        <v/>
      </c>
      <c r="D31" s="199"/>
      <c r="E31" s="196"/>
      <c r="F31" s="196"/>
      <c r="G31" s="196"/>
      <c r="H31" s="197"/>
      <c r="I31" s="196" t="str">
        <f t="shared" si="2"/>
        <v/>
      </c>
      <c r="J31" s="196"/>
      <c r="K31" s="196"/>
      <c r="L31" s="197"/>
      <c r="M31" s="197"/>
      <c r="N31" s="197"/>
      <c r="O31" s="197"/>
      <c r="P31" s="197"/>
      <c r="Q31" s="197"/>
      <c r="R31" s="197"/>
      <c r="S31" s="197"/>
      <c r="T31" s="197"/>
      <c r="U31" s="197"/>
      <c r="V31" s="197"/>
    </row>
    <row r="32" spans="1:22" ht="21" customHeight="1" x14ac:dyDescent="0.2">
      <c r="A32" s="197"/>
      <c r="B32" s="250" t="str">
        <f t="shared" si="1"/>
        <v/>
      </c>
      <c r="C32" s="196"/>
      <c r="D32" s="196"/>
      <c r="E32" s="196"/>
      <c r="F32" s="196"/>
      <c r="G32" s="197"/>
      <c r="H32" s="197"/>
      <c r="I32" s="196" t="str">
        <f t="shared" si="2"/>
        <v/>
      </c>
      <c r="J32" s="197"/>
      <c r="K32" s="197"/>
      <c r="L32" s="197"/>
      <c r="M32" s="197"/>
      <c r="N32" s="197"/>
      <c r="O32" s="197"/>
      <c r="P32" s="197"/>
      <c r="Q32" s="197"/>
      <c r="R32" s="197"/>
      <c r="S32" s="197"/>
      <c r="T32" s="197"/>
      <c r="U32" s="197"/>
      <c r="V32" s="197"/>
    </row>
    <row r="33" spans="1:22" ht="21" customHeight="1" x14ac:dyDescent="0.2">
      <c r="A33" s="197"/>
      <c r="B33" s="250" t="str">
        <f t="shared" si="1"/>
        <v/>
      </c>
      <c r="C33" s="196"/>
      <c r="D33" s="196"/>
      <c r="E33" s="196"/>
      <c r="F33" s="196"/>
      <c r="G33" s="197"/>
      <c r="H33" s="197"/>
      <c r="I33" s="196" t="str">
        <f t="shared" si="2"/>
        <v/>
      </c>
      <c r="J33" s="197"/>
      <c r="K33" s="197"/>
      <c r="L33" s="197"/>
      <c r="M33" s="197"/>
      <c r="N33" s="197"/>
      <c r="O33" s="197"/>
      <c r="P33" s="197"/>
      <c r="Q33" s="197"/>
      <c r="R33" s="197"/>
      <c r="S33" s="197"/>
      <c r="T33" s="197"/>
      <c r="U33" s="197"/>
      <c r="V33" s="197"/>
    </row>
    <row r="34" spans="1:22" ht="21" customHeight="1" x14ac:dyDescent="0.2">
      <c r="A34" s="197"/>
      <c r="B34" s="250" t="str">
        <f t="shared" si="1"/>
        <v/>
      </c>
      <c r="C34" s="196"/>
      <c r="D34" s="196"/>
      <c r="E34" s="196"/>
      <c r="F34" s="196"/>
      <c r="G34" s="197"/>
      <c r="H34" s="197"/>
      <c r="I34" s="196" t="str">
        <f t="shared" si="2"/>
        <v/>
      </c>
      <c r="J34" s="197"/>
      <c r="K34" s="197"/>
      <c r="L34" s="197"/>
      <c r="M34" s="197"/>
      <c r="N34" s="197"/>
      <c r="O34" s="197"/>
      <c r="P34" s="197"/>
      <c r="Q34" s="197"/>
      <c r="R34" s="197"/>
      <c r="S34" s="197"/>
      <c r="T34" s="197"/>
      <c r="U34" s="197"/>
      <c r="V34" s="197"/>
    </row>
    <row r="35" spans="1:22" ht="21" customHeight="1" x14ac:dyDescent="0.2">
      <c r="A35" s="197"/>
      <c r="B35" s="250" t="str">
        <f t="shared" si="1"/>
        <v/>
      </c>
      <c r="C35" s="196"/>
      <c r="D35" s="196"/>
      <c r="E35" s="196"/>
      <c r="F35" s="196"/>
      <c r="G35" s="197"/>
      <c r="H35" s="197"/>
      <c r="I35" s="196" t="str">
        <f t="shared" si="2"/>
        <v/>
      </c>
      <c r="J35" s="197"/>
      <c r="K35" s="197"/>
      <c r="L35" s="197"/>
      <c r="M35" s="197"/>
      <c r="N35" s="197"/>
      <c r="O35" s="197"/>
      <c r="P35" s="197"/>
      <c r="Q35" s="197"/>
      <c r="R35" s="197"/>
      <c r="S35" s="197"/>
      <c r="T35" s="197"/>
      <c r="U35" s="197"/>
      <c r="V35" s="197"/>
    </row>
    <row r="36" spans="1:22" ht="21" customHeight="1" x14ac:dyDescent="0.2">
      <c r="A36" s="197"/>
      <c r="B36" s="250" t="str">
        <f t="shared" si="1"/>
        <v/>
      </c>
      <c r="C36" s="196"/>
      <c r="D36" s="196"/>
      <c r="E36" s="196"/>
      <c r="F36" s="196"/>
      <c r="G36" s="197"/>
      <c r="H36" s="197"/>
      <c r="I36" s="196" t="str">
        <f t="shared" si="2"/>
        <v/>
      </c>
      <c r="J36" s="197"/>
      <c r="K36" s="197"/>
      <c r="L36" s="197"/>
      <c r="M36" s="197"/>
      <c r="N36" s="197"/>
      <c r="O36" s="197"/>
      <c r="P36" s="197"/>
      <c r="Q36" s="197"/>
      <c r="R36" s="197"/>
      <c r="S36" s="197"/>
      <c r="T36" s="197"/>
      <c r="U36" s="197"/>
      <c r="V36" s="197"/>
    </row>
    <row r="37" spans="1:22" ht="21" customHeight="1" x14ac:dyDescent="0.2">
      <c r="A37" s="197"/>
      <c r="B37" s="250" t="str">
        <f t="shared" si="1"/>
        <v/>
      </c>
      <c r="C37" s="196"/>
      <c r="D37" s="196"/>
      <c r="E37" s="196"/>
      <c r="F37" s="196"/>
      <c r="G37" s="197"/>
      <c r="H37" s="197"/>
      <c r="I37" s="196" t="str">
        <f t="shared" si="2"/>
        <v/>
      </c>
      <c r="J37" s="197"/>
      <c r="K37" s="197"/>
      <c r="L37" s="197"/>
      <c r="M37" s="197"/>
      <c r="N37" s="197"/>
      <c r="O37" s="197"/>
      <c r="P37" s="197"/>
      <c r="Q37" s="197"/>
      <c r="R37" s="197"/>
      <c r="S37" s="197"/>
      <c r="T37" s="197"/>
      <c r="U37" s="197"/>
      <c r="V37" s="197"/>
    </row>
    <row r="38" spans="1:22" ht="21" customHeight="1" x14ac:dyDescent="0.2">
      <c r="A38" s="197"/>
      <c r="B38" s="250" t="str">
        <f t="shared" si="1"/>
        <v/>
      </c>
      <c r="C38" s="196"/>
      <c r="D38" s="196"/>
      <c r="E38" s="196"/>
      <c r="F38" s="196"/>
      <c r="G38" s="197"/>
      <c r="H38" s="197"/>
      <c r="I38" s="196" t="str">
        <f t="shared" si="2"/>
        <v/>
      </c>
      <c r="J38" s="197"/>
      <c r="K38" s="197"/>
      <c r="L38" s="197"/>
      <c r="M38" s="197"/>
      <c r="N38" s="197"/>
      <c r="O38" s="197"/>
      <c r="P38" s="197"/>
      <c r="Q38" s="197"/>
      <c r="R38" s="197"/>
      <c r="S38" s="197"/>
      <c r="T38" s="197"/>
      <c r="U38" s="197"/>
      <c r="V38" s="197"/>
    </row>
    <row r="39" spans="1:22" ht="21" customHeight="1" x14ac:dyDescent="0.2">
      <c r="A39" s="197"/>
      <c r="B39" s="250" t="str">
        <f t="shared" si="1"/>
        <v/>
      </c>
      <c r="C39" s="196"/>
      <c r="D39" s="196"/>
      <c r="E39" s="196"/>
      <c r="F39" s="196"/>
      <c r="G39" s="197"/>
      <c r="H39" s="197"/>
      <c r="I39" s="196" t="str">
        <f t="shared" si="2"/>
        <v/>
      </c>
      <c r="J39" s="197"/>
      <c r="K39" s="197"/>
      <c r="L39" s="197"/>
      <c r="M39" s="197"/>
      <c r="N39" s="197"/>
      <c r="O39" s="197"/>
      <c r="P39" s="197"/>
      <c r="Q39" s="197"/>
      <c r="R39" s="197"/>
      <c r="S39" s="197"/>
      <c r="T39" s="197"/>
      <c r="U39" s="197"/>
      <c r="V39" s="197"/>
    </row>
    <row r="40" spans="1:22" ht="21" customHeight="1" x14ac:dyDescent="0.2">
      <c r="A40" s="197"/>
      <c r="B40" s="250" t="str">
        <f t="shared" si="1"/>
        <v/>
      </c>
      <c r="C40" s="196"/>
      <c r="D40" s="196"/>
      <c r="E40" s="196"/>
      <c r="F40" s="196"/>
      <c r="G40" s="197"/>
      <c r="H40" s="197"/>
      <c r="I40" s="196" t="str">
        <f t="shared" si="2"/>
        <v/>
      </c>
      <c r="J40" s="197"/>
      <c r="K40" s="197"/>
      <c r="L40" s="197"/>
      <c r="M40" s="197"/>
      <c r="N40" s="197"/>
      <c r="O40" s="197"/>
      <c r="P40" s="197"/>
      <c r="Q40" s="197"/>
      <c r="R40" s="197"/>
      <c r="S40" s="197"/>
      <c r="T40" s="197"/>
      <c r="U40" s="197"/>
      <c r="V40" s="197"/>
    </row>
    <row r="41" spans="1:22" ht="21" customHeight="1" x14ac:dyDescent="0.2">
      <c r="A41" s="197"/>
      <c r="B41" s="250" t="str">
        <f t="shared" si="1"/>
        <v/>
      </c>
      <c r="C41" s="196"/>
      <c r="D41" s="196"/>
      <c r="E41" s="196"/>
      <c r="F41" s="196"/>
      <c r="G41" s="197"/>
      <c r="H41" s="197"/>
      <c r="I41" s="196" t="str">
        <f t="shared" si="2"/>
        <v/>
      </c>
      <c r="J41" s="197"/>
      <c r="K41" s="197"/>
      <c r="L41" s="197"/>
      <c r="M41" s="197"/>
      <c r="N41" s="197"/>
      <c r="O41" s="197"/>
      <c r="P41" s="197"/>
      <c r="Q41" s="197"/>
      <c r="R41" s="197"/>
      <c r="S41" s="197"/>
      <c r="T41" s="197"/>
      <c r="U41" s="197"/>
      <c r="V41" s="197"/>
    </row>
    <row r="42" spans="1:22" ht="21" customHeight="1" x14ac:dyDescent="0.2">
      <c r="A42" s="197"/>
      <c r="B42" s="250" t="str">
        <f t="shared" si="1"/>
        <v/>
      </c>
      <c r="C42" s="196"/>
      <c r="D42" s="196"/>
      <c r="E42" s="196"/>
      <c r="F42" s="196"/>
      <c r="G42" s="197"/>
      <c r="H42" s="197"/>
      <c r="I42" s="196" t="str">
        <f t="shared" si="2"/>
        <v/>
      </c>
      <c r="J42" s="197"/>
      <c r="K42" s="197"/>
      <c r="L42" s="197"/>
      <c r="M42" s="197"/>
      <c r="N42" s="197"/>
      <c r="O42" s="197"/>
      <c r="P42" s="197"/>
      <c r="Q42" s="197"/>
      <c r="R42" s="197"/>
      <c r="S42" s="197"/>
      <c r="T42" s="197"/>
      <c r="U42" s="197"/>
      <c r="V42" s="197"/>
    </row>
    <row r="43" spans="1:22" ht="21" customHeight="1" x14ac:dyDescent="0.2">
      <c r="A43" s="197"/>
      <c r="B43" s="250" t="str">
        <f t="shared" si="1"/>
        <v/>
      </c>
      <c r="C43" s="196"/>
      <c r="D43" s="196"/>
      <c r="E43" s="196"/>
      <c r="F43" s="196"/>
      <c r="G43" s="197"/>
      <c r="H43" s="197"/>
      <c r="I43" s="196" t="str">
        <f t="shared" si="2"/>
        <v/>
      </c>
      <c r="J43" s="197"/>
      <c r="K43" s="197"/>
      <c r="L43" s="197"/>
      <c r="M43" s="197"/>
      <c r="N43" s="197"/>
      <c r="O43" s="197"/>
      <c r="P43" s="197"/>
      <c r="Q43" s="197"/>
      <c r="R43" s="197"/>
      <c r="S43" s="197"/>
      <c r="T43" s="197"/>
      <c r="U43" s="197"/>
      <c r="V43" s="197"/>
    </row>
    <row r="44" spans="1:22" ht="21" customHeight="1" x14ac:dyDescent="0.2">
      <c r="A44" s="197"/>
      <c r="B44" s="250" t="str">
        <f t="shared" si="1"/>
        <v/>
      </c>
      <c r="C44" s="196"/>
      <c r="D44" s="196"/>
      <c r="E44" s="196"/>
      <c r="F44" s="196"/>
      <c r="G44" s="197"/>
      <c r="H44" s="197"/>
      <c r="I44" s="196" t="str">
        <f t="shared" si="2"/>
        <v/>
      </c>
      <c r="J44" s="197"/>
      <c r="K44" s="197"/>
      <c r="L44" s="197"/>
      <c r="M44" s="197"/>
      <c r="N44" s="197"/>
      <c r="O44" s="197"/>
      <c r="P44" s="197"/>
      <c r="Q44" s="197"/>
      <c r="R44" s="197"/>
      <c r="S44" s="197"/>
      <c r="T44" s="197"/>
      <c r="U44" s="197"/>
      <c r="V44" s="197"/>
    </row>
    <row r="45" spans="1:22" ht="21" customHeight="1" x14ac:dyDescent="0.2">
      <c r="A45" s="197"/>
      <c r="B45" s="250" t="str">
        <f t="shared" si="1"/>
        <v/>
      </c>
      <c r="C45" s="196"/>
      <c r="D45" s="196"/>
      <c r="E45" s="196"/>
      <c r="F45" s="196"/>
      <c r="G45" s="197"/>
      <c r="H45" s="197"/>
      <c r="I45" s="196" t="str">
        <f t="shared" si="2"/>
        <v/>
      </c>
      <c r="J45" s="197"/>
      <c r="K45" s="197"/>
      <c r="L45" s="197"/>
      <c r="M45" s="197"/>
      <c r="N45" s="197"/>
      <c r="O45" s="197"/>
      <c r="P45" s="197"/>
      <c r="Q45" s="197"/>
      <c r="R45" s="197"/>
      <c r="S45" s="197"/>
      <c r="T45" s="197"/>
      <c r="U45" s="197"/>
      <c r="V45" s="197"/>
    </row>
    <row r="46" spans="1:22" ht="21" customHeight="1" x14ac:dyDescent="0.2">
      <c r="A46" s="197"/>
      <c r="B46" s="250" t="str">
        <f t="shared" si="1"/>
        <v/>
      </c>
      <c r="C46" s="196"/>
      <c r="D46" s="196"/>
      <c r="E46" s="196"/>
      <c r="F46" s="196"/>
      <c r="G46" s="197"/>
      <c r="H46" s="197"/>
      <c r="I46" s="196" t="str">
        <f t="shared" si="2"/>
        <v/>
      </c>
      <c r="J46" s="197"/>
      <c r="K46" s="197"/>
      <c r="L46" s="197"/>
      <c r="M46" s="197"/>
      <c r="N46" s="197"/>
      <c r="O46" s="197"/>
      <c r="P46" s="197"/>
      <c r="Q46" s="197"/>
      <c r="R46" s="197"/>
      <c r="S46" s="197"/>
      <c r="T46" s="197"/>
      <c r="U46" s="197"/>
      <c r="V46" s="197"/>
    </row>
    <row r="47" spans="1:22" ht="21" customHeight="1" x14ac:dyDescent="0.2">
      <c r="A47" s="197"/>
      <c r="B47" s="250" t="str">
        <f t="shared" si="1"/>
        <v/>
      </c>
      <c r="C47" s="196"/>
      <c r="D47" s="196"/>
      <c r="E47" s="196"/>
      <c r="F47" s="196"/>
      <c r="G47" s="197"/>
      <c r="H47" s="197"/>
      <c r="I47" s="196" t="str">
        <f t="shared" si="2"/>
        <v/>
      </c>
      <c r="J47" s="197"/>
      <c r="K47" s="197"/>
      <c r="L47" s="197"/>
      <c r="M47" s="197"/>
      <c r="N47" s="197"/>
      <c r="O47" s="197"/>
      <c r="P47" s="197"/>
      <c r="Q47" s="197"/>
      <c r="R47" s="197"/>
      <c r="S47" s="197"/>
      <c r="T47" s="197"/>
      <c r="U47" s="197"/>
      <c r="V47" s="197"/>
    </row>
    <row r="48" spans="1:22" ht="21" customHeight="1" x14ac:dyDescent="0.2">
      <c r="A48" s="197"/>
      <c r="B48" s="250" t="str">
        <f t="shared" si="1"/>
        <v/>
      </c>
      <c r="C48" s="196"/>
      <c r="D48" s="196"/>
      <c r="E48" s="196"/>
      <c r="F48" s="196"/>
      <c r="G48" s="197"/>
      <c r="H48" s="197"/>
      <c r="I48" s="197"/>
      <c r="J48" s="197"/>
      <c r="K48" s="197"/>
      <c r="L48" s="197"/>
      <c r="M48" s="197"/>
      <c r="N48" s="197"/>
      <c r="O48" s="197"/>
      <c r="P48" s="197"/>
      <c r="Q48" s="197"/>
      <c r="R48" s="197"/>
      <c r="S48" s="197"/>
      <c r="T48" s="197"/>
      <c r="U48" s="197"/>
      <c r="V48" s="197"/>
    </row>
    <row r="49" spans="1:22" ht="21" customHeight="1" x14ac:dyDescent="0.2">
      <c r="A49" s="206"/>
      <c r="B49" s="251"/>
      <c r="C49" s="208" t="str">
        <f t="shared" ref="C49:C50" si="5">IF(A49="","",TEXT(A49,"MMMM"))</f>
        <v/>
      </c>
      <c r="D49" s="208"/>
      <c r="E49" s="208"/>
      <c r="F49" s="208"/>
      <c r="G49" s="208"/>
      <c r="H49" s="208"/>
      <c r="I49" s="208"/>
      <c r="J49" s="208"/>
      <c r="K49" s="208"/>
      <c r="L49" s="208"/>
      <c r="M49" s="208"/>
      <c r="N49" s="208"/>
      <c r="O49" s="208"/>
      <c r="P49" s="208"/>
      <c r="Q49" s="208"/>
      <c r="R49" s="208"/>
      <c r="S49" s="208"/>
      <c r="T49" s="208"/>
      <c r="U49" s="208"/>
      <c r="V49" s="208"/>
    </row>
    <row r="50" spans="1:22" ht="21" customHeight="1" x14ac:dyDescent="0.25">
      <c r="A50" s="209"/>
      <c r="B50" s="248"/>
      <c r="C50" s="209" t="str">
        <f t="shared" si="5"/>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ht="21" customHeight="1" x14ac:dyDescent="0.25">
      <c r="A51" s="202" t="s">
        <v>37</v>
      </c>
      <c r="B51" s="252"/>
      <c r="C51" s="228"/>
      <c r="D51" s="202" t="s">
        <v>95</v>
      </c>
      <c r="E51" s="228"/>
      <c r="F51" s="228"/>
      <c r="G51" s="228"/>
      <c r="H51" s="202" t="s">
        <v>96</v>
      </c>
      <c r="I51" s="202" t="s">
        <v>97</v>
      </c>
      <c r="J51" s="202" t="s">
        <v>98</v>
      </c>
      <c r="K51" s="212" t="s">
        <v>99</v>
      </c>
      <c r="L51" s="224">
        <f t="shared" ref="L51:U51" si="6">SUMIF($C$3:$C$50,L50,$D$3:$D$50)</f>
        <v>0</v>
      </c>
      <c r="M51" s="224">
        <f t="shared" si="6"/>
        <v>100</v>
      </c>
      <c r="N51" s="224">
        <f t="shared" si="6"/>
        <v>125</v>
      </c>
      <c r="O51" s="224">
        <f t="shared" si="6"/>
        <v>100</v>
      </c>
      <c r="P51" s="224">
        <f t="shared" si="6"/>
        <v>125</v>
      </c>
      <c r="Q51" s="224">
        <f t="shared" si="6"/>
        <v>100</v>
      </c>
      <c r="R51" s="224">
        <f t="shared" si="6"/>
        <v>100</v>
      </c>
      <c r="S51" s="224">
        <f t="shared" si="6"/>
        <v>50</v>
      </c>
      <c r="T51" s="224">
        <f t="shared" si="6"/>
        <v>0</v>
      </c>
      <c r="U51" s="224">
        <f t="shared" si="6"/>
        <v>0</v>
      </c>
      <c r="V51" s="229">
        <f t="shared" ref="V51:V54" si="7">SUM(L51:U51)</f>
        <v>700</v>
      </c>
    </row>
    <row r="52" spans="1:22" ht="21" customHeight="1" x14ac:dyDescent="0.25">
      <c r="A52" s="210">
        <f>COUNTA(A3:A48)</f>
        <v>28</v>
      </c>
      <c r="B52" s="248"/>
      <c r="C52" s="209"/>
      <c r="D52" s="230">
        <f>SUM(D3:D48)</f>
        <v>700</v>
      </c>
      <c r="E52" s="209"/>
      <c r="F52" s="209"/>
      <c r="G52" s="231"/>
      <c r="H52" s="217">
        <f>SUM(H3:H50)</f>
        <v>415</v>
      </c>
      <c r="I52" s="218">
        <f>H52/60</f>
        <v>6.916666666666667</v>
      </c>
      <c r="J52" s="230">
        <f>D52/I52</f>
        <v>101.20481927710843</v>
      </c>
      <c r="K52" s="212" t="s">
        <v>100</v>
      </c>
      <c r="L52" s="232">
        <f t="shared" ref="L52:U52" si="8">L51*0.07</f>
        <v>0</v>
      </c>
      <c r="M52" s="232">
        <f t="shared" si="8"/>
        <v>7.0000000000000009</v>
      </c>
      <c r="N52" s="232">
        <f t="shared" si="8"/>
        <v>8.75</v>
      </c>
      <c r="O52" s="232">
        <f t="shared" si="8"/>
        <v>7.0000000000000009</v>
      </c>
      <c r="P52" s="232">
        <f t="shared" si="8"/>
        <v>8.75</v>
      </c>
      <c r="Q52" s="232">
        <f t="shared" si="8"/>
        <v>7.0000000000000009</v>
      </c>
      <c r="R52" s="232">
        <f t="shared" si="8"/>
        <v>7.0000000000000009</v>
      </c>
      <c r="S52" s="232">
        <f t="shared" si="8"/>
        <v>3.5000000000000004</v>
      </c>
      <c r="T52" s="232">
        <f t="shared" si="8"/>
        <v>0</v>
      </c>
      <c r="U52" s="232">
        <f t="shared" si="8"/>
        <v>0</v>
      </c>
      <c r="V52" s="233">
        <f t="shared" si="7"/>
        <v>49</v>
      </c>
    </row>
    <row r="53" spans="1:22" ht="21" customHeight="1" x14ac:dyDescent="0.25">
      <c r="A53" s="221"/>
      <c r="B53" s="253"/>
      <c r="C53" s="209" t="str">
        <f t="shared" ref="C53:C54" si="9">IF(A53="","",TEXT(A53,"MMMM"))</f>
        <v/>
      </c>
      <c r="D53" s="209"/>
      <c r="E53" s="209"/>
      <c r="F53" s="209"/>
      <c r="G53" s="209"/>
      <c r="H53" s="209"/>
      <c r="I53" s="209"/>
      <c r="J53" s="209"/>
      <c r="K53" s="212" t="s">
        <v>41</v>
      </c>
      <c r="L53" s="232">
        <f t="shared" ref="L53:U53" si="10">SUM(L51:L52)</f>
        <v>0</v>
      </c>
      <c r="M53" s="232">
        <f t="shared" si="10"/>
        <v>107</v>
      </c>
      <c r="N53" s="232">
        <f t="shared" si="10"/>
        <v>133.75</v>
      </c>
      <c r="O53" s="232">
        <f t="shared" si="10"/>
        <v>107</v>
      </c>
      <c r="P53" s="232">
        <f t="shared" si="10"/>
        <v>133.75</v>
      </c>
      <c r="Q53" s="232">
        <f t="shared" si="10"/>
        <v>107</v>
      </c>
      <c r="R53" s="232">
        <f t="shared" si="10"/>
        <v>107</v>
      </c>
      <c r="S53" s="232">
        <f t="shared" si="10"/>
        <v>53.5</v>
      </c>
      <c r="T53" s="232">
        <f t="shared" si="10"/>
        <v>0</v>
      </c>
      <c r="U53" s="232">
        <f t="shared" si="10"/>
        <v>0</v>
      </c>
      <c r="V53" s="233">
        <f t="shared" si="7"/>
        <v>749</v>
      </c>
    </row>
    <row r="54" spans="1:22" ht="21" customHeight="1" x14ac:dyDescent="0.25">
      <c r="A54" s="221"/>
      <c r="B54" s="253"/>
      <c r="C54" s="209" t="str">
        <f t="shared" si="9"/>
        <v/>
      </c>
      <c r="D54" s="209"/>
      <c r="E54" s="209"/>
      <c r="F54" s="209"/>
      <c r="G54" s="209"/>
      <c r="H54" s="209"/>
      <c r="I54" s="209"/>
      <c r="J54" s="209"/>
      <c r="K54" s="212" t="s">
        <v>101</v>
      </c>
      <c r="L54" s="203">
        <f t="shared" ref="L54:U54" si="11">COUNTIF($C3:$C65,L50)</f>
        <v>0</v>
      </c>
      <c r="M54" s="203">
        <f t="shared" si="11"/>
        <v>4</v>
      </c>
      <c r="N54" s="203">
        <f t="shared" si="11"/>
        <v>5</v>
      </c>
      <c r="O54" s="203">
        <f t="shared" si="11"/>
        <v>4</v>
      </c>
      <c r="P54" s="203">
        <f t="shared" si="11"/>
        <v>5</v>
      </c>
      <c r="Q54" s="203">
        <f t="shared" si="11"/>
        <v>4</v>
      </c>
      <c r="R54" s="203">
        <f t="shared" si="11"/>
        <v>4</v>
      </c>
      <c r="S54" s="203">
        <f t="shared" si="11"/>
        <v>2</v>
      </c>
      <c r="T54" s="203">
        <f t="shared" si="11"/>
        <v>0</v>
      </c>
      <c r="U54" s="203">
        <f t="shared" si="11"/>
        <v>0</v>
      </c>
      <c r="V54" s="234">
        <f t="shared" si="7"/>
        <v>28</v>
      </c>
    </row>
    <row r="55" spans="1:22" ht="15" x14ac:dyDescent="0.2">
      <c r="A55" s="197"/>
      <c r="B55" s="254"/>
      <c r="C55" s="196"/>
      <c r="D55" s="196"/>
      <c r="E55" s="196"/>
      <c r="F55" s="196"/>
      <c r="G55" s="197"/>
      <c r="H55" s="197"/>
      <c r="I55" s="197"/>
      <c r="J55" s="197"/>
      <c r="K55" s="197"/>
      <c r="L55" s="197"/>
      <c r="M55" s="197"/>
      <c r="N55" s="197"/>
      <c r="O55" s="197"/>
      <c r="P55" s="197"/>
      <c r="Q55" s="197"/>
      <c r="R55" s="197"/>
      <c r="S55" s="197"/>
      <c r="T55" s="197"/>
      <c r="U55" s="197"/>
      <c r="V55" s="197"/>
    </row>
    <row r="56" spans="1:22" ht="12.75" x14ac:dyDescent="0.2">
      <c r="B56" s="34"/>
      <c r="C56" s="18"/>
      <c r="D56" s="18"/>
      <c r="E56" s="18"/>
      <c r="F56" s="18"/>
    </row>
    <row r="57" spans="1:22" ht="12.75" x14ac:dyDescent="0.2">
      <c r="B57" s="34"/>
      <c r="C57" s="18"/>
      <c r="D57" s="18"/>
      <c r="E57" s="18"/>
      <c r="F57" s="18"/>
    </row>
    <row r="58" spans="1:22" ht="12.75" x14ac:dyDescent="0.2">
      <c r="B58" s="34"/>
      <c r="C58" s="18"/>
      <c r="D58" s="18"/>
      <c r="E58" s="18"/>
      <c r="F58" s="18"/>
    </row>
    <row r="59" spans="1:22" ht="12.75" x14ac:dyDescent="0.2">
      <c r="B59" s="34"/>
      <c r="C59" s="18"/>
      <c r="D59" s="18"/>
      <c r="E59" s="18"/>
      <c r="F59" s="18"/>
    </row>
    <row r="60" spans="1:22" ht="12.75" x14ac:dyDescent="0.2">
      <c r="B60" s="34"/>
      <c r="C60" s="18"/>
      <c r="D60" s="18"/>
      <c r="E60" s="18"/>
      <c r="F60" s="18"/>
    </row>
    <row r="61" spans="1:22" ht="12.75" x14ac:dyDescent="0.2">
      <c r="B61" s="34"/>
      <c r="C61" s="18"/>
      <c r="D61" s="18"/>
      <c r="E61" s="18"/>
      <c r="F61" s="18"/>
    </row>
    <row r="62" spans="1:22" ht="12.75" x14ac:dyDescent="0.2">
      <c r="B62" s="34"/>
      <c r="C62" s="18"/>
      <c r="D62" s="18"/>
      <c r="E62" s="18"/>
      <c r="F62" s="18"/>
    </row>
    <row r="63" spans="1:22" ht="12.75" x14ac:dyDescent="0.2">
      <c r="B63" s="34"/>
      <c r="C63" s="18"/>
      <c r="D63" s="18"/>
      <c r="E63" s="18"/>
      <c r="F63" s="18"/>
    </row>
    <row r="64" spans="1:22" ht="12.75" x14ac:dyDescent="0.2">
      <c r="B64" s="34"/>
      <c r="C64" s="18"/>
      <c r="D64" s="18"/>
      <c r="E64" s="18"/>
      <c r="F64" s="18"/>
    </row>
    <row r="65" spans="2:6" ht="12.75" x14ac:dyDescent="0.2">
      <c r="B65" s="34"/>
      <c r="C65" s="18"/>
      <c r="D65" s="18"/>
      <c r="E65" s="18"/>
      <c r="F65" s="18"/>
    </row>
    <row r="66" spans="2:6" ht="12.75" x14ac:dyDescent="0.2">
      <c r="B66" s="34"/>
      <c r="C66" s="18"/>
      <c r="D66" s="18"/>
      <c r="E66" s="18"/>
      <c r="F66" s="18"/>
    </row>
    <row r="67" spans="2:6" ht="12.75" x14ac:dyDescent="0.2">
      <c r="B67" s="34"/>
      <c r="C67" s="18"/>
      <c r="D67" s="18"/>
      <c r="E67" s="18"/>
      <c r="F67" s="18"/>
    </row>
    <row r="68" spans="2:6" ht="12.75" x14ac:dyDescent="0.2">
      <c r="B68" s="34"/>
      <c r="C68" s="18"/>
      <c r="D68" s="18"/>
      <c r="E68" s="18"/>
      <c r="F68" s="18"/>
    </row>
    <row r="69" spans="2:6" ht="12.75" x14ac:dyDescent="0.2">
      <c r="B69" s="34"/>
      <c r="C69" s="18"/>
      <c r="D69" s="18"/>
      <c r="E69" s="18"/>
      <c r="F69" s="18"/>
    </row>
    <row r="70" spans="2:6" ht="12.75" x14ac:dyDescent="0.2">
      <c r="B70" s="34"/>
      <c r="C70" s="18"/>
      <c r="D70" s="18"/>
      <c r="E70" s="18"/>
      <c r="F70" s="18"/>
    </row>
    <row r="71" spans="2:6" ht="12.75" x14ac:dyDescent="0.2">
      <c r="B71" s="34"/>
      <c r="C71" s="18"/>
      <c r="D71" s="18"/>
      <c r="E71" s="18"/>
      <c r="F71" s="18"/>
    </row>
    <row r="72" spans="2:6" ht="12.75" x14ac:dyDescent="0.2">
      <c r="B72" s="34"/>
      <c r="C72" s="18"/>
      <c r="D72" s="18"/>
      <c r="E72" s="18"/>
      <c r="F72" s="18"/>
    </row>
    <row r="73" spans="2:6" ht="12.75" x14ac:dyDescent="0.2">
      <c r="B73" s="34"/>
      <c r="C73" s="18"/>
      <c r="D73" s="18"/>
      <c r="E73" s="18"/>
      <c r="F73" s="18"/>
    </row>
    <row r="74" spans="2:6" ht="12.75" x14ac:dyDescent="0.2">
      <c r="B74" s="34"/>
      <c r="C74" s="18"/>
      <c r="D74" s="18"/>
      <c r="E74" s="18"/>
      <c r="F74" s="18"/>
    </row>
    <row r="75" spans="2:6" ht="12.75" x14ac:dyDescent="0.2">
      <c r="B75" s="34"/>
      <c r="C75" s="18"/>
      <c r="D75" s="18"/>
      <c r="E75" s="18"/>
      <c r="F75" s="18"/>
    </row>
    <row r="76" spans="2:6" ht="12.75" x14ac:dyDescent="0.2">
      <c r="B76" s="34"/>
      <c r="C76" s="18"/>
      <c r="D76" s="18"/>
      <c r="E76" s="18"/>
      <c r="F76" s="18"/>
    </row>
    <row r="77" spans="2:6" ht="12.75" x14ac:dyDescent="0.2">
      <c r="B77" s="34"/>
      <c r="C77" s="18"/>
      <c r="D77" s="18"/>
      <c r="E77" s="18"/>
      <c r="F77" s="18"/>
    </row>
    <row r="78" spans="2:6" ht="12.75" x14ac:dyDescent="0.2">
      <c r="B78" s="34"/>
      <c r="C78" s="18"/>
      <c r="D78" s="18"/>
      <c r="E78" s="18"/>
      <c r="F78" s="18"/>
    </row>
    <row r="79" spans="2:6" ht="12.75" x14ac:dyDescent="0.2">
      <c r="B79" s="34"/>
      <c r="C79" s="18"/>
      <c r="D79" s="18"/>
      <c r="E79" s="18"/>
      <c r="F79" s="18"/>
    </row>
    <row r="80" spans="2:6" ht="12.75" x14ac:dyDescent="0.2">
      <c r="B80" s="34"/>
      <c r="C80" s="18"/>
      <c r="D80" s="18"/>
      <c r="E80" s="18"/>
      <c r="F80" s="18"/>
    </row>
    <row r="81" spans="2:6" ht="12.75" x14ac:dyDescent="0.2">
      <c r="B81" s="34"/>
      <c r="C81" s="18"/>
      <c r="D81" s="18"/>
      <c r="E81" s="18"/>
      <c r="F81" s="18"/>
    </row>
    <row r="82" spans="2:6" ht="12.75" x14ac:dyDescent="0.2">
      <c r="B82" s="34"/>
      <c r="C82" s="18"/>
      <c r="D82" s="18"/>
      <c r="E82" s="18"/>
      <c r="F82" s="18"/>
    </row>
    <row r="83" spans="2:6" ht="12.75" x14ac:dyDescent="0.2">
      <c r="B83" s="34"/>
      <c r="C83" s="18"/>
      <c r="D83" s="18"/>
      <c r="E83" s="18"/>
      <c r="F83" s="18"/>
    </row>
    <row r="84" spans="2:6" ht="12.75" x14ac:dyDescent="0.2">
      <c r="B84" s="34"/>
      <c r="C84" s="18"/>
      <c r="D84" s="18"/>
      <c r="E84" s="18"/>
      <c r="F84" s="18"/>
    </row>
    <row r="85" spans="2:6" ht="12.75" x14ac:dyDescent="0.2">
      <c r="B85" s="34"/>
      <c r="C85" s="18"/>
      <c r="D85" s="18"/>
      <c r="E85" s="18"/>
      <c r="F85" s="18"/>
    </row>
    <row r="86" spans="2:6" ht="12.75" x14ac:dyDescent="0.2">
      <c r="B86" s="34"/>
      <c r="C86" s="18"/>
      <c r="D86" s="18"/>
      <c r="E86" s="18"/>
      <c r="F86" s="18"/>
    </row>
    <row r="87" spans="2:6" ht="12.75" x14ac:dyDescent="0.2">
      <c r="B87" s="34"/>
      <c r="C87" s="18"/>
      <c r="D87" s="18"/>
      <c r="E87" s="18"/>
      <c r="F87" s="18"/>
    </row>
    <row r="88" spans="2:6" ht="12.75" x14ac:dyDescent="0.2">
      <c r="B88" s="34"/>
      <c r="C88" s="18"/>
      <c r="D88" s="18"/>
      <c r="E88" s="18"/>
      <c r="F88" s="18"/>
    </row>
    <row r="89" spans="2:6" ht="12.75" x14ac:dyDescent="0.2">
      <c r="B89" s="34"/>
      <c r="C89" s="18"/>
      <c r="D89" s="18"/>
      <c r="E89" s="18"/>
      <c r="F89" s="18"/>
    </row>
    <row r="90" spans="2:6" ht="12.75" x14ac:dyDescent="0.2">
      <c r="B90" s="34"/>
      <c r="C90" s="18"/>
      <c r="D90" s="18"/>
      <c r="E90" s="18"/>
      <c r="F90" s="18"/>
    </row>
    <row r="91" spans="2:6" ht="12.75" x14ac:dyDescent="0.2">
      <c r="B91" s="34"/>
      <c r="C91" s="18"/>
      <c r="D91" s="18"/>
      <c r="E91" s="18"/>
      <c r="F91" s="18"/>
    </row>
    <row r="92" spans="2:6" ht="12.75" x14ac:dyDescent="0.2">
      <c r="B92" s="34"/>
      <c r="C92" s="18"/>
      <c r="D92" s="18"/>
      <c r="E92" s="18"/>
      <c r="F92" s="18"/>
    </row>
    <row r="93" spans="2:6" ht="12.75" x14ac:dyDescent="0.2">
      <c r="B93" s="34"/>
      <c r="C93" s="18"/>
      <c r="D93" s="18"/>
      <c r="E93" s="18"/>
      <c r="F93" s="18"/>
    </row>
    <row r="94" spans="2:6" ht="12.75" x14ac:dyDescent="0.2">
      <c r="B94" s="34"/>
      <c r="C94" s="18"/>
      <c r="D94" s="18"/>
      <c r="E94" s="18"/>
      <c r="F94" s="18"/>
    </row>
    <row r="95" spans="2:6" ht="12.75" x14ac:dyDescent="0.2">
      <c r="B95" s="34"/>
      <c r="C95" s="18"/>
      <c r="D95" s="18"/>
      <c r="E95" s="18"/>
      <c r="F95" s="18"/>
    </row>
    <row r="96" spans="2:6" ht="12.75" x14ac:dyDescent="0.2">
      <c r="B96" s="34"/>
      <c r="C96" s="18"/>
      <c r="D96" s="18"/>
      <c r="E96" s="18"/>
      <c r="F96" s="18"/>
    </row>
    <row r="97" spans="2:6" ht="12.75" x14ac:dyDescent="0.2">
      <c r="B97" s="34"/>
      <c r="C97" s="18"/>
      <c r="D97" s="18"/>
      <c r="E97" s="18"/>
      <c r="F97" s="18"/>
    </row>
    <row r="98" spans="2:6" ht="12.75" x14ac:dyDescent="0.2">
      <c r="B98" s="34"/>
      <c r="C98" s="18"/>
      <c r="D98" s="18"/>
      <c r="E98" s="18"/>
      <c r="F98" s="18"/>
    </row>
    <row r="99" spans="2:6" ht="12.75" x14ac:dyDescent="0.2">
      <c r="B99" s="34"/>
      <c r="C99" s="18"/>
      <c r="D99" s="18"/>
      <c r="E99" s="18"/>
      <c r="F99" s="18"/>
    </row>
    <row r="100" spans="2:6" ht="12.75" x14ac:dyDescent="0.2">
      <c r="B100" s="34"/>
      <c r="C100" s="18"/>
      <c r="D100" s="18"/>
      <c r="E100" s="18"/>
      <c r="F100" s="18"/>
    </row>
    <row r="101" spans="2:6" ht="12.75" x14ac:dyDescent="0.2">
      <c r="B101" s="34"/>
      <c r="C101" s="18"/>
      <c r="D101" s="18"/>
      <c r="E101" s="18"/>
      <c r="F101" s="18"/>
    </row>
    <row r="102" spans="2:6" ht="12.75" x14ac:dyDescent="0.2">
      <c r="B102" s="34"/>
      <c r="C102" s="18"/>
      <c r="D102" s="18"/>
      <c r="E102" s="18"/>
      <c r="F102" s="18"/>
    </row>
    <row r="103" spans="2:6" ht="12.75" x14ac:dyDescent="0.2">
      <c r="B103" s="34"/>
      <c r="C103" s="18"/>
      <c r="D103" s="18"/>
      <c r="E103" s="18"/>
      <c r="F103" s="18"/>
    </row>
    <row r="104" spans="2:6" ht="12.75" x14ac:dyDescent="0.2">
      <c r="B104" s="34"/>
      <c r="C104" s="18"/>
      <c r="D104" s="18"/>
      <c r="E104" s="18"/>
      <c r="F104" s="18"/>
    </row>
    <row r="105" spans="2:6" ht="12.75" x14ac:dyDescent="0.2">
      <c r="B105" s="34"/>
      <c r="C105" s="18"/>
      <c r="D105" s="18"/>
      <c r="E105" s="18"/>
      <c r="F105" s="18"/>
    </row>
    <row r="106" spans="2:6" ht="12.75" x14ac:dyDescent="0.2">
      <c r="B106" s="34"/>
      <c r="C106" s="18"/>
      <c r="D106" s="18"/>
      <c r="E106" s="18"/>
      <c r="F106" s="18"/>
    </row>
    <row r="107" spans="2:6" ht="12.75" x14ac:dyDescent="0.2">
      <c r="B107" s="34"/>
      <c r="C107" s="18"/>
      <c r="D107" s="18"/>
      <c r="E107" s="18"/>
      <c r="F107" s="18"/>
    </row>
    <row r="108" spans="2:6" ht="12.75" x14ac:dyDescent="0.2">
      <c r="B108" s="34"/>
      <c r="C108" s="18"/>
      <c r="D108" s="18"/>
      <c r="E108" s="18"/>
      <c r="F108" s="18"/>
    </row>
    <row r="109" spans="2:6" ht="12.75" x14ac:dyDescent="0.2">
      <c r="B109" s="34"/>
      <c r="C109" s="18"/>
      <c r="D109" s="18"/>
      <c r="E109" s="18"/>
      <c r="F109" s="18"/>
    </row>
    <row r="110" spans="2:6" ht="12.75" x14ac:dyDescent="0.2">
      <c r="B110" s="34"/>
      <c r="C110" s="18"/>
      <c r="D110" s="18"/>
      <c r="E110" s="18"/>
      <c r="F110" s="18"/>
    </row>
    <row r="111" spans="2:6" ht="12.75" x14ac:dyDescent="0.2">
      <c r="B111" s="34"/>
      <c r="C111" s="18"/>
      <c r="D111" s="18"/>
      <c r="E111" s="18"/>
      <c r="F111" s="18"/>
    </row>
    <row r="112" spans="2:6" ht="12.75" x14ac:dyDescent="0.2">
      <c r="B112" s="34"/>
      <c r="C112" s="18"/>
      <c r="D112" s="18"/>
      <c r="E112" s="18"/>
      <c r="F112" s="18"/>
    </row>
    <row r="113" spans="2:6" ht="12.75" x14ac:dyDescent="0.2">
      <c r="B113" s="34"/>
      <c r="C113" s="18"/>
      <c r="D113" s="18"/>
      <c r="E113" s="18"/>
      <c r="F113" s="18"/>
    </row>
    <row r="114" spans="2:6" ht="12.75" x14ac:dyDescent="0.2">
      <c r="B114" s="34"/>
      <c r="C114" s="18"/>
      <c r="D114" s="18"/>
      <c r="E114" s="18"/>
      <c r="F114" s="18"/>
    </row>
    <row r="115" spans="2:6" ht="12.75" x14ac:dyDescent="0.2">
      <c r="B115" s="34"/>
      <c r="C115" s="18"/>
      <c r="D115" s="18"/>
      <c r="E115" s="18"/>
      <c r="F115" s="18"/>
    </row>
    <row r="116" spans="2:6" ht="12.75" x14ac:dyDescent="0.2">
      <c r="B116" s="34"/>
      <c r="C116" s="18"/>
      <c r="D116" s="18"/>
      <c r="E116" s="18"/>
      <c r="F116" s="18"/>
    </row>
    <row r="117" spans="2:6" ht="12.75" x14ac:dyDescent="0.2">
      <c r="B117" s="34"/>
      <c r="C117" s="18"/>
      <c r="D117" s="18"/>
      <c r="E117" s="18"/>
      <c r="F117" s="18"/>
    </row>
    <row r="118" spans="2:6" ht="12.75" x14ac:dyDescent="0.2">
      <c r="B118" s="34"/>
      <c r="C118" s="18"/>
      <c r="D118" s="18"/>
      <c r="E118" s="18"/>
      <c r="F118" s="18"/>
    </row>
    <row r="119" spans="2:6" ht="12.75" x14ac:dyDescent="0.2">
      <c r="B119" s="34"/>
      <c r="C119" s="18"/>
      <c r="D119" s="18"/>
      <c r="E119" s="18"/>
      <c r="F119" s="18"/>
    </row>
    <row r="120" spans="2:6" ht="12.75" x14ac:dyDescent="0.2">
      <c r="B120" s="34"/>
      <c r="C120" s="18"/>
      <c r="D120" s="18"/>
      <c r="E120" s="18"/>
      <c r="F120" s="18"/>
    </row>
    <row r="121" spans="2:6" ht="12.75" x14ac:dyDescent="0.2">
      <c r="B121" s="34"/>
      <c r="C121" s="18"/>
      <c r="D121" s="18"/>
      <c r="E121" s="18"/>
      <c r="F121" s="18"/>
    </row>
    <row r="122" spans="2:6" ht="12.75" x14ac:dyDescent="0.2">
      <c r="B122" s="34"/>
      <c r="C122" s="18"/>
      <c r="D122" s="18"/>
      <c r="E122" s="18"/>
      <c r="F122" s="18"/>
    </row>
    <row r="123" spans="2:6" ht="12.75" x14ac:dyDescent="0.2">
      <c r="B123" s="34"/>
      <c r="C123" s="18"/>
      <c r="D123" s="18"/>
      <c r="E123" s="18"/>
      <c r="F123" s="18"/>
    </row>
    <row r="124" spans="2:6" ht="12.75" x14ac:dyDescent="0.2">
      <c r="B124" s="34"/>
      <c r="C124" s="18"/>
      <c r="D124" s="18"/>
      <c r="E124" s="18"/>
      <c r="F124" s="18"/>
    </row>
    <row r="125" spans="2:6" ht="12.75" x14ac:dyDescent="0.2">
      <c r="B125" s="34"/>
      <c r="C125" s="18"/>
      <c r="D125" s="18"/>
      <c r="E125" s="18"/>
      <c r="F125" s="18"/>
    </row>
    <row r="126" spans="2:6" ht="12.75" x14ac:dyDescent="0.2">
      <c r="B126" s="34"/>
      <c r="C126" s="18"/>
      <c r="D126" s="18"/>
      <c r="E126" s="18"/>
      <c r="F126" s="18"/>
    </row>
    <row r="127" spans="2:6" ht="12.75" x14ac:dyDescent="0.2">
      <c r="B127" s="34"/>
      <c r="C127" s="18"/>
      <c r="D127" s="18"/>
      <c r="E127" s="18"/>
      <c r="F127" s="18"/>
    </row>
    <row r="128" spans="2:6" ht="12.75" x14ac:dyDescent="0.2">
      <c r="B128" s="34"/>
      <c r="C128" s="18"/>
      <c r="D128" s="18"/>
      <c r="E128" s="18"/>
      <c r="F128" s="18"/>
    </row>
    <row r="129" spans="2:6" ht="12.75" x14ac:dyDescent="0.2">
      <c r="B129" s="34"/>
      <c r="C129" s="18"/>
      <c r="D129" s="18"/>
      <c r="E129" s="18"/>
      <c r="F129" s="18"/>
    </row>
    <row r="130" spans="2:6" ht="12.75" x14ac:dyDescent="0.2">
      <c r="B130" s="34"/>
      <c r="C130" s="18"/>
      <c r="D130" s="18"/>
      <c r="E130" s="18"/>
      <c r="F130" s="18"/>
    </row>
    <row r="131" spans="2:6" ht="12.75" x14ac:dyDescent="0.2">
      <c r="B131" s="34"/>
      <c r="C131" s="18"/>
      <c r="D131" s="18"/>
      <c r="E131" s="18"/>
      <c r="F131" s="18"/>
    </row>
    <row r="132" spans="2:6" ht="12.75" x14ac:dyDescent="0.2">
      <c r="B132" s="34"/>
      <c r="C132" s="18"/>
      <c r="D132" s="18"/>
      <c r="E132" s="18"/>
      <c r="F132" s="18"/>
    </row>
    <row r="133" spans="2:6" ht="12.75" x14ac:dyDescent="0.2">
      <c r="B133" s="34"/>
      <c r="C133" s="18"/>
      <c r="D133" s="18"/>
      <c r="E133" s="18"/>
      <c r="F133" s="18"/>
    </row>
    <row r="134" spans="2:6" ht="12.75" x14ac:dyDescent="0.2">
      <c r="B134" s="34"/>
      <c r="C134" s="18"/>
      <c r="D134" s="18"/>
      <c r="E134" s="18"/>
      <c r="F134" s="18"/>
    </row>
    <row r="135" spans="2:6" ht="12.75" x14ac:dyDescent="0.2">
      <c r="B135" s="34"/>
      <c r="C135" s="18"/>
      <c r="D135" s="18"/>
      <c r="E135" s="18"/>
      <c r="F135" s="18"/>
    </row>
    <row r="136" spans="2:6" ht="12.75" x14ac:dyDescent="0.2">
      <c r="B136" s="34"/>
      <c r="C136" s="18"/>
      <c r="D136" s="18"/>
      <c r="E136" s="18"/>
      <c r="F136" s="18"/>
    </row>
    <row r="137" spans="2:6" ht="12.75" x14ac:dyDescent="0.2">
      <c r="B137" s="34"/>
      <c r="C137" s="18"/>
      <c r="D137" s="18"/>
      <c r="E137" s="18"/>
      <c r="F137" s="18"/>
    </row>
    <row r="138" spans="2:6" ht="12.75" x14ac:dyDescent="0.2">
      <c r="B138" s="34"/>
      <c r="C138" s="18"/>
      <c r="D138" s="18"/>
      <c r="E138" s="18"/>
      <c r="F138" s="18"/>
    </row>
    <row r="139" spans="2:6" ht="12.75" x14ac:dyDescent="0.2">
      <c r="B139" s="34"/>
      <c r="C139" s="18"/>
      <c r="D139" s="18"/>
      <c r="E139" s="18"/>
      <c r="F139" s="18"/>
    </row>
    <row r="140" spans="2:6" ht="12.75" x14ac:dyDescent="0.2">
      <c r="B140" s="34"/>
      <c r="C140" s="18"/>
      <c r="D140" s="18"/>
      <c r="E140" s="18"/>
      <c r="F140" s="18"/>
    </row>
    <row r="141" spans="2:6" ht="12.75" x14ac:dyDescent="0.2">
      <c r="B141" s="34"/>
      <c r="C141" s="18"/>
      <c r="D141" s="18"/>
      <c r="E141" s="18"/>
      <c r="F141" s="18"/>
    </row>
    <row r="142" spans="2:6" ht="12.75" x14ac:dyDescent="0.2">
      <c r="B142" s="34"/>
      <c r="C142" s="18"/>
      <c r="D142" s="18"/>
      <c r="E142" s="18"/>
      <c r="F142" s="18"/>
    </row>
    <row r="143" spans="2:6" ht="12.75" x14ac:dyDescent="0.2">
      <c r="B143" s="34"/>
      <c r="C143" s="18"/>
      <c r="D143" s="18"/>
      <c r="E143" s="18"/>
      <c r="F143" s="18"/>
    </row>
    <row r="144" spans="2:6" ht="12.75" x14ac:dyDescent="0.2">
      <c r="B144" s="34"/>
      <c r="C144" s="18"/>
      <c r="D144" s="18"/>
      <c r="E144" s="18"/>
      <c r="F144" s="18"/>
    </row>
    <row r="145" spans="2:6" ht="12.75" x14ac:dyDescent="0.2">
      <c r="B145" s="34"/>
      <c r="C145" s="18"/>
      <c r="D145" s="18"/>
      <c r="E145" s="18"/>
      <c r="F145" s="18"/>
    </row>
    <row r="146" spans="2:6" ht="12.75" x14ac:dyDescent="0.2">
      <c r="B146" s="34"/>
      <c r="C146" s="18"/>
      <c r="D146" s="18"/>
      <c r="E146" s="18"/>
      <c r="F146" s="18"/>
    </row>
    <row r="147" spans="2:6" ht="12.75" x14ac:dyDescent="0.2">
      <c r="B147" s="34"/>
      <c r="C147" s="18"/>
      <c r="D147" s="18"/>
      <c r="E147" s="18"/>
      <c r="F147" s="18"/>
    </row>
    <row r="148" spans="2:6" ht="12.75" x14ac:dyDescent="0.2">
      <c r="B148" s="34"/>
      <c r="C148" s="18"/>
      <c r="D148" s="18"/>
      <c r="E148" s="18"/>
      <c r="F148" s="18"/>
    </row>
    <row r="149" spans="2:6" ht="12.75" x14ac:dyDescent="0.2">
      <c r="B149" s="34"/>
      <c r="C149" s="18"/>
      <c r="D149" s="18"/>
      <c r="E149" s="18"/>
      <c r="F149" s="18"/>
    </row>
    <row r="150" spans="2:6" ht="12.75" x14ac:dyDescent="0.2">
      <c r="B150" s="34"/>
      <c r="C150" s="18"/>
      <c r="D150" s="18"/>
      <c r="E150" s="18"/>
      <c r="F150" s="18"/>
    </row>
    <row r="151" spans="2:6" ht="12.75" x14ac:dyDescent="0.2">
      <c r="B151" s="34"/>
      <c r="C151" s="18"/>
      <c r="D151" s="18"/>
      <c r="E151" s="18"/>
      <c r="F151" s="18"/>
    </row>
    <row r="152" spans="2:6" ht="12.75" x14ac:dyDescent="0.2">
      <c r="B152" s="34"/>
      <c r="C152" s="18"/>
      <c r="D152" s="18"/>
      <c r="E152" s="18"/>
      <c r="F152" s="18"/>
    </row>
    <row r="153" spans="2:6" ht="12.75" x14ac:dyDescent="0.2">
      <c r="B153" s="34"/>
      <c r="C153" s="18"/>
      <c r="D153" s="18"/>
      <c r="E153" s="18"/>
      <c r="F153" s="18"/>
    </row>
    <row r="154" spans="2:6" ht="12.75" x14ac:dyDescent="0.2">
      <c r="B154" s="34"/>
      <c r="C154" s="18"/>
      <c r="D154" s="18"/>
      <c r="E154" s="18"/>
      <c r="F154" s="18"/>
    </row>
    <row r="155" spans="2:6" ht="12.75" x14ac:dyDescent="0.2">
      <c r="B155" s="34"/>
      <c r="C155" s="18"/>
      <c r="D155" s="18"/>
      <c r="E155" s="18"/>
      <c r="F155" s="18"/>
    </row>
    <row r="156" spans="2:6" ht="12.75" x14ac:dyDescent="0.2">
      <c r="B156" s="34"/>
      <c r="C156" s="18"/>
      <c r="D156" s="18"/>
      <c r="E156" s="18"/>
      <c r="F156" s="18"/>
    </row>
    <row r="157" spans="2:6" ht="12.75" x14ac:dyDescent="0.2">
      <c r="B157" s="34"/>
      <c r="C157" s="18"/>
      <c r="D157" s="18"/>
      <c r="E157" s="18"/>
      <c r="F157" s="18"/>
    </row>
    <row r="158" spans="2:6" ht="12.75" x14ac:dyDescent="0.2">
      <c r="B158" s="34"/>
      <c r="C158" s="18"/>
      <c r="D158" s="18"/>
      <c r="E158" s="18"/>
      <c r="F158" s="18"/>
    </row>
    <row r="159" spans="2:6" ht="12.75" x14ac:dyDescent="0.2">
      <c r="B159" s="34"/>
      <c r="C159" s="18"/>
      <c r="D159" s="18"/>
      <c r="E159" s="18"/>
      <c r="F159" s="18"/>
    </row>
    <row r="160" spans="2:6" ht="12.75" x14ac:dyDescent="0.2">
      <c r="B160" s="34"/>
      <c r="C160" s="18"/>
      <c r="D160" s="18"/>
      <c r="E160" s="18"/>
      <c r="F160" s="18"/>
    </row>
    <row r="161" spans="2:6" ht="12.75" x14ac:dyDescent="0.2">
      <c r="B161" s="34"/>
      <c r="C161" s="18"/>
      <c r="D161" s="18"/>
      <c r="E161" s="18"/>
      <c r="F161" s="18"/>
    </row>
    <row r="162" spans="2:6" ht="12.75" x14ac:dyDescent="0.2">
      <c r="B162" s="34"/>
      <c r="C162" s="18"/>
      <c r="D162" s="18"/>
      <c r="E162" s="18"/>
      <c r="F162" s="18"/>
    </row>
    <row r="163" spans="2:6" ht="12.75" x14ac:dyDescent="0.2">
      <c r="B163" s="34"/>
      <c r="C163" s="18"/>
      <c r="D163" s="18"/>
      <c r="E163" s="18"/>
      <c r="F163" s="18"/>
    </row>
    <row r="164" spans="2:6" ht="12.75" x14ac:dyDescent="0.2">
      <c r="B164" s="34"/>
      <c r="C164" s="18"/>
      <c r="D164" s="18"/>
      <c r="E164" s="18"/>
      <c r="F164" s="18"/>
    </row>
    <row r="165" spans="2:6" ht="12.75" x14ac:dyDescent="0.2">
      <c r="B165" s="34"/>
      <c r="C165" s="18"/>
      <c r="D165" s="18"/>
      <c r="E165" s="18"/>
      <c r="F165" s="18"/>
    </row>
    <row r="166" spans="2:6" ht="12.75" x14ac:dyDescent="0.2">
      <c r="B166" s="34"/>
      <c r="C166" s="18"/>
      <c r="D166" s="18"/>
      <c r="E166" s="18"/>
      <c r="F166" s="18"/>
    </row>
    <row r="167" spans="2:6" ht="12.75" x14ac:dyDescent="0.2">
      <c r="B167" s="34"/>
      <c r="C167" s="18"/>
      <c r="D167" s="18"/>
      <c r="E167" s="18"/>
      <c r="F167" s="18"/>
    </row>
    <row r="168" spans="2:6" ht="12.75" x14ac:dyDescent="0.2">
      <c r="B168" s="34"/>
      <c r="C168" s="18"/>
      <c r="D168" s="18"/>
      <c r="E168" s="18"/>
      <c r="F168" s="18"/>
    </row>
    <row r="169" spans="2:6" ht="12.75" x14ac:dyDescent="0.2">
      <c r="B169" s="34"/>
      <c r="C169" s="18"/>
      <c r="D169" s="18"/>
      <c r="E169" s="18"/>
      <c r="F169" s="18"/>
    </row>
    <row r="170" spans="2:6" ht="12.75" x14ac:dyDescent="0.2">
      <c r="B170" s="34"/>
      <c r="C170" s="18"/>
      <c r="D170" s="18"/>
      <c r="E170" s="18"/>
      <c r="F170" s="18"/>
    </row>
    <row r="171" spans="2:6" ht="12.75" x14ac:dyDescent="0.2">
      <c r="B171" s="34"/>
      <c r="C171" s="18"/>
      <c r="D171" s="18"/>
      <c r="E171" s="18"/>
      <c r="F171" s="18"/>
    </row>
    <row r="172" spans="2:6" ht="12.75" x14ac:dyDescent="0.2">
      <c r="B172" s="34"/>
      <c r="C172" s="18"/>
      <c r="D172" s="18"/>
      <c r="E172" s="18"/>
      <c r="F172" s="18"/>
    </row>
    <row r="173" spans="2:6" ht="12.75" x14ac:dyDescent="0.2">
      <c r="B173" s="34"/>
      <c r="C173" s="18"/>
      <c r="D173" s="18"/>
      <c r="E173" s="18"/>
      <c r="F173" s="18"/>
    </row>
    <row r="174" spans="2:6" ht="12.75" x14ac:dyDescent="0.2">
      <c r="B174" s="34"/>
      <c r="C174" s="18"/>
      <c r="D174" s="18"/>
      <c r="E174" s="18"/>
      <c r="F174" s="18"/>
    </row>
    <row r="175" spans="2:6" ht="12.75" x14ac:dyDescent="0.2">
      <c r="B175" s="34"/>
      <c r="C175" s="18"/>
      <c r="D175" s="18"/>
      <c r="E175" s="18"/>
      <c r="F175" s="18"/>
    </row>
    <row r="176" spans="2:6" ht="12.75" x14ac:dyDescent="0.2">
      <c r="B176" s="34"/>
      <c r="C176" s="18"/>
      <c r="D176" s="18"/>
      <c r="E176" s="18"/>
      <c r="F176" s="18"/>
    </row>
    <row r="177" spans="2:6" ht="12.75" x14ac:dyDescent="0.2">
      <c r="B177" s="34"/>
      <c r="C177" s="18"/>
      <c r="D177" s="18"/>
      <c r="E177" s="18"/>
      <c r="F177" s="18"/>
    </row>
    <row r="178" spans="2:6" ht="12.75" x14ac:dyDescent="0.2">
      <c r="B178" s="34"/>
      <c r="C178" s="18"/>
      <c r="D178" s="18"/>
      <c r="E178" s="18"/>
      <c r="F178" s="18"/>
    </row>
    <row r="179" spans="2:6" ht="12.75" x14ac:dyDescent="0.2">
      <c r="B179" s="34"/>
      <c r="C179" s="18"/>
      <c r="D179" s="18"/>
      <c r="E179" s="18"/>
      <c r="F179" s="18"/>
    </row>
    <row r="180" spans="2:6" ht="12.75" x14ac:dyDescent="0.2">
      <c r="B180" s="34"/>
      <c r="C180" s="18"/>
      <c r="D180" s="18"/>
      <c r="E180" s="18"/>
      <c r="F180" s="18"/>
    </row>
    <row r="181" spans="2:6" ht="12.75" x14ac:dyDescent="0.2">
      <c r="B181" s="34"/>
      <c r="C181" s="18"/>
      <c r="D181" s="18"/>
      <c r="E181" s="18"/>
      <c r="F181" s="18"/>
    </row>
    <row r="182" spans="2:6" ht="12.75" x14ac:dyDescent="0.2">
      <c r="B182" s="34"/>
      <c r="C182" s="18"/>
      <c r="D182" s="18"/>
      <c r="E182" s="18"/>
      <c r="F182" s="18"/>
    </row>
    <row r="183" spans="2:6" ht="12.75" x14ac:dyDescent="0.2">
      <c r="B183" s="34"/>
      <c r="C183" s="18"/>
      <c r="D183" s="18"/>
      <c r="E183" s="18"/>
      <c r="F183" s="18"/>
    </row>
    <row r="184" spans="2:6" ht="12.75" x14ac:dyDescent="0.2">
      <c r="B184" s="34"/>
      <c r="C184" s="18"/>
      <c r="D184" s="18"/>
      <c r="E184" s="18"/>
      <c r="F184" s="18"/>
    </row>
    <row r="185" spans="2:6" ht="12.75" x14ac:dyDescent="0.2">
      <c r="B185" s="34"/>
      <c r="C185" s="18"/>
      <c r="D185" s="18"/>
      <c r="E185" s="18"/>
      <c r="F185" s="18"/>
    </row>
    <row r="186" spans="2:6" ht="12.75" x14ac:dyDescent="0.2">
      <c r="B186" s="34"/>
      <c r="C186" s="18"/>
      <c r="D186" s="18"/>
      <c r="E186" s="18"/>
      <c r="F186" s="18"/>
    </row>
    <row r="187" spans="2:6" ht="12.75" x14ac:dyDescent="0.2">
      <c r="B187" s="34"/>
      <c r="C187" s="18"/>
      <c r="D187" s="18"/>
      <c r="E187" s="18"/>
      <c r="F187" s="18"/>
    </row>
    <row r="188" spans="2:6" ht="12.75" x14ac:dyDescent="0.2">
      <c r="B188" s="34"/>
      <c r="C188" s="18"/>
      <c r="D188" s="18"/>
      <c r="E188" s="18"/>
      <c r="F188" s="18"/>
    </row>
    <row r="189" spans="2:6" ht="12.75" x14ac:dyDescent="0.2">
      <c r="B189" s="34"/>
      <c r="C189" s="18"/>
      <c r="D189" s="18"/>
      <c r="E189" s="18"/>
      <c r="F189" s="18"/>
    </row>
    <row r="190" spans="2:6" ht="12.75" x14ac:dyDescent="0.2">
      <c r="B190" s="34"/>
      <c r="C190" s="18"/>
      <c r="D190" s="18"/>
      <c r="E190" s="18"/>
      <c r="F190" s="18"/>
    </row>
    <row r="191" spans="2:6" ht="12.75" x14ac:dyDescent="0.2">
      <c r="B191" s="34"/>
      <c r="C191" s="18"/>
      <c r="D191" s="18"/>
      <c r="E191" s="18"/>
      <c r="F191" s="18"/>
    </row>
    <row r="192" spans="2:6" ht="12.75" x14ac:dyDescent="0.2">
      <c r="B192" s="34"/>
      <c r="C192" s="18"/>
      <c r="D192" s="18"/>
      <c r="E192" s="18"/>
      <c r="F192" s="18"/>
    </row>
    <row r="193" spans="2:6" ht="12.75" x14ac:dyDescent="0.2">
      <c r="B193" s="34"/>
      <c r="C193" s="18"/>
      <c r="D193" s="18"/>
      <c r="E193" s="18"/>
      <c r="F193" s="18"/>
    </row>
    <row r="194" spans="2:6" ht="12.75" x14ac:dyDescent="0.2">
      <c r="B194" s="34"/>
      <c r="C194" s="18"/>
      <c r="D194" s="18"/>
      <c r="E194" s="18"/>
      <c r="F194" s="18"/>
    </row>
    <row r="195" spans="2:6" ht="12.75" x14ac:dyDescent="0.2">
      <c r="B195" s="34"/>
      <c r="C195" s="18"/>
      <c r="D195" s="18"/>
      <c r="E195" s="18"/>
      <c r="F195" s="18"/>
    </row>
    <row r="196" spans="2:6" ht="12.75" x14ac:dyDescent="0.2">
      <c r="B196" s="34"/>
      <c r="C196" s="18"/>
      <c r="D196" s="18"/>
      <c r="E196" s="18"/>
      <c r="F196" s="18"/>
    </row>
    <row r="197" spans="2:6" ht="12.75" x14ac:dyDescent="0.2">
      <c r="B197" s="34"/>
      <c r="C197" s="18"/>
      <c r="D197" s="18"/>
      <c r="E197" s="18"/>
      <c r="F197" s="18"/>
    </row>
    <row r="198" spans="2:6" ht="12.75" x14ac:dyDescent="0.2">
      <c r="B198" s="34"/>
      <c r="C198" s="18"/>
      <c r="D198" s="18"/>
      <c r="E198" s="18"/>
      <c r="F198" s="18"/>
    </row>
    <row r="199" spans="2:6" ht="12.75" x14ac:dyDescent="0.2">
      <c r="B199" s="34"/>
      <c r="C199" s="18"/>
      <c r="D199" s="18"/>
      <c r="E199" s="18"/>
      <c r="F199" s="18"/>
    </row>
    <row r="200" spans="2:6" ht="12.75" x14ac:dyDescent="0.2">
      <c r="B200" s="34"/>
      <c r="C200" s="18"/>
      <c r="D200" s="18"/>
      <c r="E200" s="18"/>
      <c r="F200" s="18"/>
    </row>
    <row r="201" spans="2:6" ht="12.75" x14ac:dyDescent="0.2">
      <c r="B201" s="34"/>
      <c r="C201" s="18"/>
      <c r="D201" s="18"/>
      <c r="E201" s="18"/>
      <c r="F201" s="18"/>
    </row>
    <row r="202" spans="2:6" ht="12.75" x14ac:dyDescent="0.2">
      <c r="B202" s="34"/>
      <c r="C202" s="18"/>
      <c r="D202" s="18"/>
      <c r="E202" s="18"/>
      <c r="F202" s="18"/>
    </row>
    <row r="203" spans="2:6" ht="12.75" x14ac:dyDescent="0.2">
      <c r="B203" s="34"/>
      <c r="C203" s="18"/>
      <c r="D203" s="18"/>
      <c r="E203" s="18"/>
      <c r="F203" s="18"/>
    </row>
    <row r="204" spans="2:6" ht="12.75" x14ac:dyDescent="0.2">
      <c r="B204" s="34"/>
      <c r="C204" s="18"/>
      <c r="D204" s="18"/>
      <c r="E204" s="18"/>
      <c r="F204" s="18"/>
    </row>
    <row r="205" spans="2:6" ht="12.75" x14ac:dyDescent="0.2">
      <c r="B205" s="34"/>
      <c r="C205" s="18"/>
      <c r="D205" s="18"/>
      <c r="E205" s="18"/>
      <c r="F205" s="18"/>
    </row>
    <row r="206" spans="2:6" ht="12.75" x14ac:dyDescent="0.2">
      <c r="B206" s="34"/>
      <c r="C206" s="18"/>
      <c r="D206" s="18"/>
      <c r="E206" s="18"/>
      <c r="F206" s="18"/>
    </row>
    <row r="207" spans="2:6" ht="12.75" x14ac:dyDescent="0.2">
      <c r="B207" s="34"/>
      <c r="C207" s="18"/>
      <c r="D207" s="18"/>
      <c r="E207" s="18"/>
      <c r="F207" s="18"/>
    </row>
    <row r="208" spans="2:6" ht="12.75" x14ac:dyDescent="0.2">
      <c r="B208" s="34"/>
      <c r="C208" s="18"/>
      <c r="D208" s="18"/>
      <c r="E208" s="18"/>
      <c r="F208" s="18"/>
    </row>
    <row r="209" spans="2:6" ht="12.75" x14ac:dyDescent="0.2">
      <c r="B209" s="34"/>
      <c r="C209" s="18"/>
      <c r="D209" s="18"/>
      <c r="E209" s="18"/>
      <c r="F209" s="18"/>
    </row>
    <row r="210" spans="2:6" ht="12.75" x14ac:dyDescent="0.2">
      <c r="B210" s="34"/>
      <c r="C210" s="18"/>
      <c r="D210" s="18"/>
      <c r="E210" s="18"/>
      <c r="F210" s="18"/>
    </row>
    <row r="211" spans="2:6" ht="12.75" x14ac:dyDescent="0.2">
      <c r="B211" s="34"/>
      <c r="C211" s="18"/>
      <c r="D211" s="18"/>
      <c r="E211" s="18"/>
      <c r="F211" s="18"/>
    </row>
    <row r="212" spans="2:6" ht="12.75" x14ac:dyDescent="0.2">
      <c r="B212" s="34"/>
      <c r="C212" s="18"/>
      <c r="D212" s="18"/>
      <c r="E212" s="18"/>
      <c r="F212" s="18"/>
    </row>
    <row r="213" spans="2:6" ht="12.75" x14ac:dyDescent="0.2">
      <c r="B213" s="34"/>
      <c r="C213" s="18"/>
      <c r="D213" s="18"/>
      <c r="E213" s="18"/>
      <c r="F213" s="18"/>
    </row>
    <row r="214" spans="2:6" ht="12.75" x14ac:dyDescent="0.2">
      <c r="B214" s="34"/>
      <c r="C214" s="18"/>
      <c r="D214" s="18"/>
      <c r="E214" s="18"/>
      <c r="F214" s="18"/>
    </row>
    <row r="215" spans="2:6" ht="12.75" x14ac:dyDescent="0.2">
      <c r="B215" s="34"/>
      <c r="C215" s="18"/>
      <c r="D215" s="18"/>
      <c r="E215" s="18"/>
      <c r="F215" s="18"/>
    </row>
    <row r="216" spans="2:6" ht="12.75" x14ac:dyDescent="0.2">
      <c r="B216" s="34"/>
      <c r="C216" s="18"/>
      <c r="D216" s="18"/>
      <c r="E216" s="18"/>
      <c r="F216" s="18"/>
    </row>
    <row r="217" spans="2:6" ht="12.75" x14ac:dyDescent="0.2">
      <c r="B217" s="34"/>
      <c r="C217" s="18"/>
      <c r="D217" s="18"/>
      <c r="E217" s="18"/>
      <c r="F217" s="18"/>
    </row>
    <row r="218" spans="2:6" ht="12.75" x14ac:dyDescent="0.2">
      <c r="B218" s="34"/>
      <c r="C218" s="18"/>
      <c r="D218" s="18"/>
      <c r="E218" s="18"/>
      <c r="F218" s="18"/>
    </row>
    <row r="219" spans="2:6" ht="12.75" x14ac:dyDescent="0.2">
      <c r="B219" s="34"/>
      <c r="C219" s="18"/>
      <c r="D219" s="18"/>
      <c r="E219" s="18"/>
      <c r="F219" s="18"/>
    </row>
    <row r="220" spans="2:6" ht="12.75" x14ac:dyDescent="0.2">
      <c r="B220" s="34"/>
      <c r="C220" s="18"/>
      <c r="D220" s="18"/>
      <c r="E220" s="18"/>
      <c r="F220" s="18"/>
    </row>
    <row r="221" spans="2:6" ht="12.75" x14ac:dyDescent="0.2">
      <c r="B221" s="34"/>
      <c r="C221" s="18"/>
      <c r="D221" s="18"/>
      <c r="E221" s="18"/>
      <c r="F221" s="18"/>
    </row>
    <row r="222" spans="2:6" ht="12.75" x14ac:dyDescent="0.2">
      <c r="B222" s="34"/>
      <c r="C222" s="18"/>
      <c r="D222" s="18"/>
      <c r="E222" s="18"/>
      <c r="F222" s="18"/>
    </row>
    <row r="223" spans="2:6" ht="12.75" x14ac:dyDescent="0.2">
      <c r="B223" s="34"/>
      <c r="C223" s="18"/>
      <c r="D223" s="18"/>
      <c r="E223" s="18"/>
      <c r="F223" s="18"/>
    </row>
    <row r="224" spans="2:6" ht="12.75" x14ac:dyDescent="0.2">
      <c r="B224" s="34"/>
      <c r="C224" s="18"/>
      <c r="D224" s="18"/>
      <c r="E224" s="18"/>
      <c r="F224" s="18"/>
    </row>
    <row r="225" spans="2:6" ht="12.75" x14ac:dyDescent="0.2">
      <c r="B225" s="34"/>
      <c r="C225" s="18"/>
      <c r="D225" s="18"/>
      <c r="E225" s="18"/>
      <c r="F225" s="18"/>
    </row>
    <row r="226" spans="2:6" ht="12.75" x14ac:dyDescent="0.2">
      <c r="B226" s="34"/>
      <c r="C226" s="18"/>
      <c r="D226" s="18"/>
      <c r="E226" s="18"/>
      <c r="F226" s="18"/>
    </row>
    <row r="227" spans="2:6" ht="12.75" x14ac:dyDescent="0.2">
      <c r="B227" s="34"/>
      <c r="C227" s="18"/>
      <c r="D227" s="18"/>
      <c r="E227" s="18"/>
      <c r="F227" s="18"/>
    </row>
    <row r="228" spans="2:6" ht="12.75" x14ac:dyDescent="0.2">
      <c r="B228" s="34"/>
      <c r="C228" s="18"/>
      <c r="D228" s="18"/>
      <c r="E228" s="18"/>
      <c r="F228" s="18"/>
    </row>
    <row r="229" spans="2:6" ht="12.75" x14ac:dyDescent="0.2">
      <c r="B229" s="34"/>
      <c r="C229" s="18"/>
      <c r="D229" s="18"/>
      <c r="E229" s="18"/>
      <c r="F229" s="18"/>
    </row>
    <row r="230" spans="2:6" ht="12.75" x14ac:dyDescent="0.2">
      <c r="B230" s="34"/>
      <c r="C230" s="18"/>
      <c r="D230" s="18"/>
      <c r="E230" s="18"/>
      <c r="F230" s="18"/>
    </row>
    <row r="231" spans="2:6" ht="12.75" x14ac:dyDescent="0.2">
      <c r="B231" s="34"/>
      <c r="C231" s="18"/>
      <c r="D231" s="18"/>
      <c r="E231" s="18"/>
      <c r="F231" s="18"/>
    </row>
    <row r="232" spans="2:6" ht="12.75" x14ac:dyDescent="0.2">
      <c r="B232" s="34"/>
      <c r="C232" s="18"/>
      <c r="D232" s="18"/>
      <c r="E232" s="18"/>
      <c r="F232" s="18"/>
    </row>
    <row r="233" spans="2:6" ht="12.75" x14ac:dyDescent="0.2">
      <c r="B233" s="34"/>
      <c r="C233" s="18"/>
      <c r="D233" s="18"/>
      <c r="E233" s="18"/>
      <c r="F233" s="18"/>
    </row>
    <row r="234" spans="2:6" ht="12.75" x14ac:dyDescent="0.2">
      <c r="B234" s="34"/>
      <c r="C234" s="18"/>
      <c r="D234" s="18"/>
      <c r="E234" s="18"/>
      <c r="F234" s="18"/>
    </row>
    <row r="235" spans="2:6" ht="12.75" x14ac:dyDescent="0.2">
      <c r="B235" s="34"/>
      <c r="C235" s="18"/>
      <c r="D235" s="18"/>
      <c r="E235" s="18"/>
      <c r="F235" s="18"/>
    </row>
    <row r="236" spans="2:6" ht="12.75" x14ac:dyDescent="0.2">
      <c r="B236" s="34"/>
      <c r="C236" s="18"/>
      <c r="D236" s="18"/>
      <c r="E236" s="18"/>
      <c r="F236" s="18"/>
    </row>
    <row r="237" spans="2:6" ht="12.75" x14ac:dyDescent="0.2">
      <c r="B237" s="34"/>
      <c r="C237" s="18"/>
      <c r="D237" s="18"/>
      <c r="E237" s="18"/>
      <c r="F237" s="18"/>
    </row>
    <row r="238" spans="2:6" ht="12.75" x14ac:dyDescent="0.2">
      <c r="B238" s="34"/>
      <c r="C238" s="18"/>
      <c r="D238" s="18"/>
      <c r="E238" s="18"/>
      <c r="F238" s="18"/>
    </row>
    <row r="239" spans="2:6" ht="12.75" x14ac:dyDescent="0.2">
      <c r="B239" s="34"/>
      <c r="C239" s="18"/>
      <c r="D239" s="18"/>
      <c r="E239" s="18"/>
      <c r="F239" s="18"/>
    </row>
    <row r="240" spans="2:6" ht="12.75" x14ac:dyDescent="0.2">
      <c r="B240" s="34"/>
      <c r="C240" s="18"/>
      <c r="D240" s="18"/>
      <c r="E240" s="18"/>
      <c r="F240" s="18"/>
    </row>
    <row r="241" spans="2:6" ht="12.75" x14ac:dyDescent="0.2">
      <c r="B241" s="34"/>
      <c r="C241" s="18"/>
      <c r="D241" s="18"/>
      <c r="E241" s="18"/>
      <c r="F241" s="18"/>
    </row>
    <row r="242" spans="2:6" ht="12.75" x14ac:dyDescent="0.2">
      <c r="B242" s="34"/>
      <c r="C242" s="18"/>
      <c r="D242" s="18"/>
      <c r="E242" s="18"/>
      <c r="F242" s="18"/>
    </row>
    <row r="243" spans="2:6" ht="12.75" x14ac:dyDescent="0.2">
      <c r="B243" s="34"/>
      <c r="C243" s="18"/>
      <c r="D243" s="18"/>
      <c r="E243" s="18"/>
      <c r="F243" s="18"/>
    </row>
    <row r="244" spans="2:6" ht="12.75" x14ac:dyDescent="0.2">
      <c r="B244" s="34"/>
      <c r="C244" s="18"/>
      <c r="D244" s="18"/>
      <c r="E244" s="18"/>
      <c r="F244" s="18"/>
    </row>
    <row r="245" spans="2:6" ht="12.75" x14ac:dyDescent="0.2">
      <c r="B245" s="34"/>
      <c r="C245" s="18"/>
      <c r="D245" s="18"/>
      <c r="E245" s="18"/>
      <c r="F245" s="18"/>
    </row>
    <row r="246" spans="2:6" ht="12.75" x14ac:dyDescent="0.2">
      <c r="B246" s="34"/>
      <c r="C246" s="18"/>
      <c r="D246" s="18"/>
      <c r="E246" s="18"/>
      <c r="F246" s="18"/>
    </row>
    <row r="247" spans="2:6" ht="12.75" x14ac:dyDescent="0.2">
      <c r="B247" s="34"/>
      <c r="C247" s="18"/>
      <c r="D247" s="18"/>
      <c r="E247" s="18"/>
      <c r="F247" s="18"/>
    </row>
    <row r="248" spans="2:6" ht="12.75" x14ac:dyDescent="0.2">
      <c r="B248" s="34"/>
      <c r="C248" s="18"/>
      <c r="D248" s="18"/>
      <c r="E248" s="18"/>
      <c r="F248" s="18"/>
    </row>
    <row r="249" spans="2:6" ht="12.75" x14ac:dyDescent="0.2">
      <c r="B249" s="34"/>
      <c r="C249" s="18"/>
      <c r="D249" s="18"/>
      <c r="E249" s="18"/>
      <c r="F249" s="18"/>
    </row>
    <row r="250" spans="2:6" ht="12.75" x14ac:dyDescent="0.2">
      <c r="B250" s="34"/>
      <c r="C250" s="18"/>
      <c r="D250" s="18"/>
      <c r="E250" s="18"/>
      <c r="F250" s="18"/>
    </row>
    <row r="251" spans="2:6" ht="12.75" x14ac:dyDescent="0.2">
      <c r="B251" s="34"/>
      <c r="C251" s="18"/>
      <c r="D251" s="18"/>
      <c r="E251" s="18"/>
      <c r="F251" s="18"/>
    </row>
    <row r="252" spans="2:6" ht="12.75" x14ac:dyDescent="0.2">
      <c r="B252" s="34"/>
      <c r="C252" s="18"/>
      <c r="D252" s="18"/>
      <c r="E252" s="18"/>
      <c r="F252" s="18"/>
    </row>
    <row r="253" spans="2:6" ht="12.75" x14ac:dyDescent="0.2">
      <c r="B253" s="34"/>
      <c r="C253" s="18"/>
      <c r="D253" s="18"/>
      <c r="E253" s="18"/>
      <c r="F253" s="18"/>
    </row>
    <row r="254" spans="2:6" ht="12.75" x14ac:dyDescent="0.2">
      <c r="B254" s="34"/>
      <c r="C254" s="18"/>
      <c r="D254" s="18"/>
      <c r="E254" s="18"/>
      <c r="F254" s="18"/>
    </row>
    <row r="255" spans="2:6" ht="12.75" x14ac:dyDescent="0.2">
      <c r="B255" s="34"/>
      <c r="C255" s="18"/>
      <c r="D255" s="18"/>
      <c r="E255" s="18"/>
      <c r="F255" s="18"/>
    </row>
    <row r="256" spans="2:6" ht="12.75" x14ac:dyDescent="0.2">
      <c r="B256" s="34"/>
      <c r="C256" s="18"/>
      <c r="D256" s="18"/>
      <c r="E256" s="18"/>
      <c r="F256" s="18"/>
    </row>
    <row r="257" spans="2:6" ht="12.75" x14ac:dyDescent="0.2">
      <c r="B257" s="34"/>
      <c r="C257" s="18"/>
      <c r="D257" s="18"/>
      <c r="E257" s="18"/>
      <c r="F257" s="18"/>
    </row>
    <row r="258" spans="2:6" ht="12.75" x14ac:dyDescent="0.2">
      <c r="B258" s="34"/>
      <c r="C258" s="18"/>
      <c r="D258" s="18"/>
      <c r="E258" s="18"/>
      <c r="F258" s="18"/>
    </row>
    <row r="259" spans="2:6" ht="12.75" x14ac:dyDescent="0.2">
      <c r="B259" s="34"/>
      <c r="C259" s="18"/>
      <c r="D259" s="18"/>
      <c r="E259" s="18"/>
      <c r="F259" s="18"/>
    </row>
    <row r="260" spans="2:6" ht="12.75" x14ac:dyDescent="0.2">
      <c r="B260" s="34"/>
      <c r="C260" s="18"/>
      <c r="D260" s="18"/>
      <c r="E260" s="18"/>
      <c r="F260" s="18"/>
    </row>
    <row r="261" spans="2:6" ht="12.75" x14ac:dyDescent="0.2">
      <c r="B261" s="34"/>
      <c r="C261" s="18"/>
      <c r="D261" s="18"/>
      <c r="E261" s="18"/>
      <c r="F261" s="18"/>
    </row>
    <row r="262" spans="2:6" ht="12.75" x14ac:dyDescent="0.2">
      <c r="B262" s="34"/>
      <c r="C262" s="18"/>
      <c r="D262" s="18"/>
      <c r="E262" s="18"/>
      <c r="F262" s="18"/>
    </row>
    <row r="263" spans="2:6" ht="12.75" x14ac:dyDescent="0.2">
      <c r="B263" s="34"/>
      <c r="C263" s="18"/>
      <c r="D263" s="18"/>
      <c r="E263" s="18"/>
      <c r="F263" s="18"/>
    </row>
    <row r="264" spans="2:6" ht="12.75" x14ac:dyDescent="0.2">
      <c r="B264" s="34"/>
      <c r="C264" s="18"/>
      <c r="D264" s="18"/>
      <c r="E264" s="18"/>
      <c r="F264" s="18"/>
    </row>
    <row r="265" spans="2:6" ht="12.75" x14ac:dyDescent="0.2">
      <c r="B265" s="34"/>
      <c r="C265" s="18"/>
      <c r="D265" s="18"/>
      <c r="E265" s="18"/>
      <c r="F265" s="18"/>
    </row>
    <row r="266" spans="2:6" ht="12.75" x14ac:dyDescent="0.2">
      <c r="B266" s="34"/>
      <c r="C266" s="18"/>
      <c r="D266" s="18"/>
      <c r="E266" s="18"/>
      <c r="F266" s="18"/>
    </row>
    <row r="267" spans="2:6" ht="12.75" x14ac:dyDescent="0.2">
      <c r="B267" s="34"/>
      <c r="C267" s="18"/>
      <c r="D267" s="18"/>
      <c r="E267" s="18"/>
      <c r="F267" s="18"/>
    </row>
    <row r="268" spans="2:6" ht="12.75" x14ac:dyDescent="0.2">
      <c r="B268" s="34"/>
      <c r="C268" s="18"/>
      <c r="D268" s="18"/>
      <c r="E268" s="18"/>
      <c r="F268" s="18"/>
    </row>
    <row r="269" spans="2:6" ht="12.75" x14ac:dyDescent="0.2">
      <c r="B269" s="34"/>
      <c r="C269" s="18"/>
      <c r="D269" s="18"/>
      <c r="E269" s="18"/>
      <c r="F269" s="18"/>
    </row>
    <row r="270" spans="2:6" ht="12.75" x14ac:dyDescent="0.2">
      <c r="B270" s="34"/>
      <c r="C270" s="18"/>
      <c r="D270" s="18"/>
      <c r="E270" s="18"/>
      <c r="F270" s="18"/>
    </row>
    <row r="271" spans="2:6" ht="12.75" x14ac:dyDescent="0.2">
      <c r="B271" s="34"/>
      <c r="C271" s="18"/>
      <c r="D271" s="18"/>
      <c r="E271" s="18"/>
      <c r="F271" s="18"/>
    </row>
    <row r="272" spans="2:6" ht="12.75" x14ac:dyDescent="0.2">
      <c r="B272" s="34"/>
      <c r="C272" s="18"/>
      <c r="D272" s="18"/>
      <c r="E272" s="18"/>
      <c r="F272" s="18"/>
    </row>
    <row r="273" spans="2:6" ht="12.75" x14ac:dyDescent="0.2">
      <c r="B273" s="34"/>
      <c r="C273" s="18"/>
      <c r="D273" s="18"/>
      <c r="E273" s="18"/>
      <c r="F273" s="18"/>
    </row>
    <row r="274" spans="2:6" ht="12.75" x14ac:dyDescent="0.2">
      <c r="B274" s="34"/>
      <c r="C274" s="18"/>
      <c r="D274" s="18"/>
      <c r="E274" s="18"/>
      <c r="F274" s="18"/>
    </row>
    <row r="275" spans="2:6" ht="12.75" x14ac:dyDescent="0.2">
      <c r="B275" s="34"/>
      <c r="C275" s="18"/>
      <c r="D275" s="18"/>
      <c r="E275" s="18"/>
      <c r="F275" s="18"/>
    </row>
    <row r="276" spans="2:6" ht="12.75" x14ac:dyDescent="0.2">
      <c r="B276" s="34"/>
      <c r="C276" s="18"/>
      <c r="D276" s="18"/>
      <c r="E276" s="18"/>
      <c r="F276" s="18"/>
    </row>
    <row r="277" spans="2:6" ht="12.75" x14ac:dyDescent="0.2">
      <c r="B277" s="34"/>
      <c r="C277" s="18"/>
      <c r="D277" s="18"/>
      <c r="E277" s="18"/>
      <c r="F277" s="18"/>
    </row>
    <row r="278" spans="2:6" ht="12.75" x14ac:dyDescent="0.2">
      <c r="B278" s="34"/>
      <c r="C278" s="18"/>
      <c r="D278" s="18"/>
      <c r="E278" s="18"/>
      <c r="F278" s="18"/>
    </row>
    <row r="279" spans="2:6" ht="12.75" x14ac:dyDescent="0.2">
      <c r="B279" s="34"/>
      <c r="C279" s="18"/>
      <c r="D279" s="18"/>
      <c r="E279" s="18"/>
      <c r="F279" s="18"/>
    </row>
    <row r="280" spans="2:6" ht="12.75" x14ac:dyDescent="0.2">
      <c r="B280" s="34"/>
      <c r="C280" s="18"/>
      <c r="D280" s="18"/>
      <c r="E280" s="18"/>
      <c r="F280" s="18"/>
    </row>
    <row r="281" spans="2:6" ht="12.75" x14ac:dyDescent="0.2">
      <c r="B281" s="34"/>
      <c r="C281" s="18"/>
      <c r="D281" s="18"/>
      <c r="E281" s="18"/>
      <c r="F281" s="18"/>
    </row>
    <row r="282" spans="2:6" ht="12.75" x14ac:dyDescent="0.2">
      <c r="B282" s="34"/>
      <c r="C282" s="18"/>
      <c r="D282" s="18"/>
      <c r="E282" s="18"/>
      <c r="F282" s="18"/>
    </row>
    <row r="283" spans="2:6" ht="12.75" x14ac:dyDescent="0.2">
      <c r="B283" s="34"/>
      <c r="C283" s="18"/>
      <c r="D283" s="18"/>
      <c r="E283" s="18"/>
      <c r="F283" s="18"/>
    </row>
    <row r="284" spans="2:6" ht="12.75" x14ac:dyDescent="0.2">
      <c r="B284" s="34"/>
      <c r="C284" s="18"/>
      <c r="D284" s="18"/>
      <c r="E284" s="18"/>
      <c r="F284" s="18"/>
    </row>
    <row r="285" spans="2:6" ht="12.75" x14ac:dyDescent="0.2">
      <c r="B285" s="34"/>
      <c r="C285" s="18"/>
      <c r="D285" s="18"/>
      <c r="E285" s="18"/>
      <c r="F285" s="18"/>
    </row>
    <row r="286" spans="2:6" ht="12.75" x14ac:dyDescent="0.2">
      <c r="B286" s="34"/>
      <c r="C286" s="18"/>
      <c r="D286" s="18"/>
      <c r="E286" s="18"/>
      <c r="F286" s="18"/>
    </row>
    <row r="287" spans="2:6" ht="12.75" x14ac:dyDescent="0.2">
      <c r="B287" s="34"/>
      <c r="C287" s="18"/>
      <c r="D287" s="18"/>
      <c r="E287" s="18"/>
      <c r="F287" s="18"/>
    </row>
    <row r="288" spans="2:6" ht="12.75" x14ac:dyDescent="0.2">
      <c r="B288" s="34"/>
      <c r="C288" s="18"/>
      <c r="D288" s="18"/>
      <c r="E288" s="18"/>
      <c r="F288" s="18"/>
    </row>
    <row r="289" spans="2:6" ht="12.75" x14ac:dyDescent="0.2">
      <c r="B289" s="34"/>
      <c r="C289" s="18"/>
      <c r="D289" s="18"/>
      <c r="E289" s="18"/>
      <c r="F289" s="18"/>
    </row>
    <row r="290" spans="2:6" ht="12.75" x14ac:dyDescent="0.2">
      <c r="B290" s="34"/>
      <c r="C290" s="18"/>
      <c r="D290" s="18"/>
      <c r="E290" s="18"/>
      <c r="F290" s="18"/>
    </row>
    <row r="291" spans="2:6" ht="12.75" x14ac:dyDescent="0.2">
      <c r="B291" s="34"/>
      <c r="C291" s="18"/>
      <c r="D291" s="18"/>
      <c r="E291" s="18"/>
      <c r="F291" s="18"/>
    </row>
    <row r="292" spans="2:6" ht="12.75" x14ac:dyDescent="0.2">
      <c r="B292" s="34"/>
      <c r="C292" s="18"/>
      <c r="D292" s="18"/>
      <c r="E292" s="18"/>
      <c r="F292" s="18"/>
    </row>
    <row r="293" spans="2:6" ht="12.75" x14ac:dyDescent="0.2">
      <c r="B293" s="34"/>
      <c r="C293" s="18"/>
      <c r="D293" s="18"/>
      <c r="E293" s="18"/>
      <c r="F293" s="18"/>
    </row>
    <row r="294" spans="2:6" ht="12.75" x14ac:dyDescent="0.2">
      <c r="B294" s="34"/>
      <c r="C294" s="18"/>
      <c r="D294" s="18"/>
      <c r="E294" s="18"/>
      <c r="F294" s="18"/>
    </row>
    <row r="295" spans="2:6" ht="12.75" x14ac:dyDescent="0.2">
      <c r="B295" s="34"/>
      <c r="C295" s="18"/>
      <c r="D295" s="18"/>
      <c r="E295" s="18"/>
      <c r="F295" s="18"/>
    </row>
    <row r="296" spans="2:6" ht="12.75" x14ac:dyDescent="0.2">
      <c r="B296" s="34"/>
      <c r="C296" s="18"/>
      <c r="D296" s="18"/>
      <c r="E296" s="18"/>
      <c r="F296" s="18"/>
    </row>
    <row r="297" spans="2:6" ht="12.75" x14ac:dyDescent="0.2">
      <c r="B297" s="34"/>
      <c r="C297" s="18"/>
      <c r="D297" s="18"/>
      <c r="E297" s="18"/>
      <c r="F297" s="18"/>
    </row>
    <row r="298" spans="2:6" ht="12.75" x14ac:dyDescent="0.2">
      <c r="B298" s="34"/>
      <c r="C298" s="18"/>
      <c r="D298" s="18"/>
      <c r="E298" s="18"/>
      <c r="F298" s="18"/>
    </row>
    <row r="299" spans="2:6" ht="12.75" x14ac:dyDescent="0.2">
      <c r="B299" s="34"/>
      <c r="C299" s="18"/>
      <c r="D299" s="18"/>
      <c r="E299" s="18"/>
      <c r="F299" s="18"/>
    </row>
    <row r="300" spans="2:6" ht="12.75" x14ac:dyDescent="0.2">
      <c r="B300" s="34"/>
      <c r="C300" s="18"/>
      <c r="D300" s="18"/>
      <c r="E300" s="18"/>
      <c r="F300" s="18"/>
    </row>
    <row r="301" spans="2:6" ht="12.75" x14ac:dyDescent="0.2">
      <c r="B301" s="34"/>
      <c r="C301" s="18"/>
      <c r="D301" s="18"/>
      <c r="E301" s="18"/>
      <c r="F301" s="18"/>
    </row>
    <row r="302" spans="2:6" ht="12.75" x14ac:dyDescent="0.2">
      <c r="B302" s="34"/>
      <c r="C302" s="18"/>
      <c r="D302" s="18"/>
      <c r="E302" s="18"/>
      <c r="F302" s="18"/>
    </row>
    <row r="303" spans="2:6" ht="12.75" x14ac:dyDescent="0.2">
      <c r="B303" s="34"/>
      <c r="C303" s="18"/>
      <c r="D303" s="18"/>
      <c r="E303" s="18"/>
      <c r="F303" s="18"/>
    </row>
    <row r="304" spans="2:6" ht="12.75" x14ac:dyDescent="0.2">
      <c r="B304" s="34"/>
      <c r="C304" s="18"/>
      <c r="D304" s="18"/>
      <c r="E304" s="18"/>
      <c r="F304" s="18"/>
    </row>
    <row r="305" spans="2:6" ht="12.75" x14ac:dyDescent="0.2">
      <c r="B305" s="34"/>
      <c r="C305" s="18"/>
      <c r="D305" s="18"/>
      <c r="E305" s="18"/>
      <c r="F305" s="18"/>
    </row>
    <row r="306" spans="2:6" ht="12.75" x14ac:dyDescent="0.2">
      <c r="B306" s="34"/>
      <c r="C306" s="18"/>
      <c r="D306" s="18"/>
      <c r="E306" s="18"/>
      <c r="F306" s="18"/>
    </row>
    <row r="307" spans="2:6" ht="12.75" x14ac:dyDescent="0.2">
      <c r="B307" s="34"/>
      <c r="C307" s="18"/>
      <c r="D307" s="18"/>
      <c r="E307" s="18"/>
      <c r="F307" s="18"/>
    </row>
    <row r="308" spans="2:6" ht="12.75" x14ac:dyDescent="0.2">
      <c r="B308" s="34"/>
      <c r="C308" s="18"/>
      <c r="D308" s="18"/>
      <c r="E308" s="18"/>
      <c r="F308" s="18"/>
    </row>
    <row r="309" spans="2:6" ht="12.75" x14ac:dyDescent="0.2">
      <c r="B309" s="34"/>
      <c r="C309" s="18"/>
      <c r="D309" s="18"/>
      <c r="E309" s="18"/>
      <c r="F309" s="18"/>
    </row>
    <row r="310" spans="2:6" ht="12.75" x14ac:dyDescent="0.2">
      <c r="B310" s="34"/>
      <c r="C310" s="18"/>
      <c r="D310" s="18"/>
      <c r="E310" s="18"/>
      <c r="F310" s="18"/>
    </row>
    <row r="311" spans="2:6" ht="12.75" x14ac:dyDescent="0.2">
      <c r="B311" s="34"/>
      <c r="C311" s="18"/>
      <c r="D311" s="18"/>
      <c r="E311" s="18"/>
      <c r="F311" s="18"/>
    </row>
    <row r="312" spans="2:6" ht="12.75" x14ac:dyDescent="0.2">
      <c r="B312" s="34"/>
      <c r="C312" s="18"/>
      <c r="D312" s="18"/>
      <c r="E312" s="18"/>
      <c r="F312" s="18"/>
    </row>
    <row r="313" spans="2:6" ht="12.75" x14ac:dyDescent="0.2">
      <c r="B313" s="34"/>
      <c r="C313" s="18"/>
      <c r="D313" s="18"/>
      <c r="E313" s="18"/>
      <c r="F313" s="18"/>
    </row>
    <row r="314" spans="2:6" ht="12.75" x14ac:dyDescent="0.2">
      <c r="B314" s="34"/>
      <c r="C314" s="18"/>
      <c r="D314" s="18"/>
      <c r="E314" s="18"/>
      <c r="F314" s="18"/>
    </row>
    <row r="315" spans="2:6" ht="12.75" x14ac:dyDescent="0.2">
      <c r="B315" s="34"/>
      <c r="C315" s="18"/>
      <c r="D315" s="18"/>
      <c r="E315" s="18"/>
      <c r="F315" s="18"/>
    </row>
    <row r="316" spans="2:6" ht="12.75" x14ac:dyDescent="0.2">
      <c r="B316" s="34"/>
      <c r="C316" s="18"/>
      <c r="D316" s="18"/>
      <c r="E316" s="18"/>
      <c r="F316" s="18"/>
    </row>
    <row r="317" spans="2:6" ht="12.75" x14ac:dyDescent="0.2">
      <c r="B317" s="34"/>
      <c r="C317" s="18"/>
      <c r="D317" s="18"/>
      <c r="E317" s="18"/>
      <c r="F317" s="18"/>
    </row>
    <row r="318" spans="2:6" ht="12.75" x14ac:dyDescent="0.2">
      <c r="B318" s="34"/>
      <c r="C318" s="18"/>
      <c r="D318" s="18"/>
      <c r="E318" s="18"/>
      <c r="F318" s="18"/>
    </row>
    <row r="319" spans="2:6" ht="12.75" x14ac:dyDescent="0.2">
      <c r="B319" s="34"/>
      <c r="C319" s="18"/>
      <c r="D319" s="18"/>
      <c r="E319" s="18"/>
      <c r="F319" s="18"/>
    </row>
    <row r="320" spans="2:6" ht="12.75" x14ac:dyDescent="0.2">
      <c r="B320" s="34"/>
      <c r="C320" s="18"/>
      <c r="D320" s="18"/>
      <c r="E320" s="18"/>
      <c r="F320" s="18"/>
    </row>
    <row r="321" spans="2:6" ht="12.75" x14ac:dyDescent="0.2">
      <c r="B321" s="34"/>
      <c r="C321" s="18"/>
      <c r="D321" s="18"/>
      <c r="E321" s="18"/>
      <c r="F321" s="18"/>
    </row>
    <row r="322" spans="2:6" ht="12.75" x14ac:dyDescent="0.2">
      <c r="B322" s="34"/>
      <c r="C322" s="18"/>
      <c r="D322" s="18"/>
      <c r="E322" s="18"/>
      <c r="F322" s="18"/>
    </row>
    <row r="323" spans="2:6" ht="12.75" x14ac:dyDescent="0.2">
      <c r="B323" s="34"/>
      <c r="C323" s="18"/>
      <c r="D323" s="18"/>
      <c r="E323" s="18"/>
      <c r="F323" s="18"/>
    </row>
    <row r="324" spans="2:6" ht="12.75" x14ac:dyDescent="0.2">
      <c r="B324" s="34"/>
      <c r="C324" s="18"/>
      <c r="D324" s="18"/>
      <c r="E324" s="18"/>
      <c r="F324" s="18"/>
    </row>
    <row r="325" spans="2:6" ht="12.75" x14ac:dyDescent="0.2">
      <c r="B325" s="34"/>
      <c r="C325" s="18"/>
      <c r="D325" s="18"/>
      <c r="E325" s="18"/>
      <c r="F325" s="18"/>
    </row>
    <row r="326" spans="2:6" ht="12.75" x14ac:dyDescent="0.2">
      <c r="B326" s="34"/>
      <c r="C326" s="18"/>
      <c r="D326" s="18"/>
      <c r="E326" s="18"/>
      <c r="F326" s="18"/>
    </row>
    <row r="327" spans="2:6" ht="12.75" x14ac:dyDescent="0.2">
      <c r="B327" s="34"/>
      <c r="C327" s="18"/>
      <c r="D327" s="18"/>
      <c r="E327" s="18"/>
      <c r="F327" s="18"/>
    </row>
    <row r="328" spans="2:6" ht="12.75" x14ac:dyDescent="0.2">
      <c r="B328" s="34"/>
      <c r="C328" s="18"/>
      <c r="D328" s="18"/>
      <c r="E328" s="18"/>
      <c r="F328" s="18"/>
    </row>
    <row r="329" spans="2:6" ht="12.75" x14ac:dyDescent="0.2">
      <c r="B329" s="34"/>
      <c r="C329" s="18"/>
      <c r="D329" s="18"/>
      <c r="E329" s="18"/>
      <c r="F329" s="18"/>
    </row>
    <row r="330" spans="2:6" ht="12.75" x14ac:dyDescent="0.2">
      <c r="B330" s="34"/>
      <c r="C330" s="18"/>
      <c r="D330" s="18"/>
      <c r="E330" s="18"/>
      <c r="F330" s="18"/>
    </row>
    <row r="331" spans="2:6" ht="12.75" x14ac:dyDescent="0.2">
      <c r="B331" s="34"/>
      <c r="C331" s="18"/>
      <c r="D331" s="18"/>
      <c r="E331" s="18"/>
      <c r="F331" s="18"/>
    </row>
    <row r="332" spans="2:6" ht="12.75" x14ac:dyDescent="0.2">
      <c r="B332" s="34"/>
      <c r="C332" s="18"/>
      <c r="D332" s="18"/>
      <c r="E332" s="18"/>
      <c r="F332" s="18"/>
    </row>
    <row r="333" spans="2:6" ht="12.75" x14ac:dyDescent="0.2">
      <c r="B333" s="34"/>
      <c r="C333" s="18"/>
      <c r="D333" s="18"/>
      <c r="E333" s="18"/>
      <c r="F333" s="18"/>
    </row>
    <row r="334" spans="2:6" ht="12.75" x14ac:dyDescent="0.2">
      <c r="B334" s="34"/>
      <c r="C334" s="18"/>
      <c r="D334" s="18"/>
      <c r="E334" s="18"/>
      <c r="F334" s="18"/>
    </row>
    <row r="335" spans="2:6" ht="12.75" x14ac:dyDescent="0.2">
      <c r="B335" s="34"/>
      <c r="C335" s="18"/>
      <c r="D335" s="18"/>
      <c r="E335" s="18"/>
      <c r="F335" s="18"/>
    </row>
    <row r="336" spans="2:6" ht="12.75" x14ac:dyDescent="0.2">
      <c r="B336" s="34"/>
      <c r="C336" s="18"/>
      <c r="D336" s="18"/>
      <c r="E336" s="18"/>
      <c r="F336" s="18"/>
    </row>
    <row r="337" spans="2:6" ht="12.75" x14ac:dyDescent="0.2">
      <c r="B337" s="34"/>
      <c r="C337" s="18"/>
      <c r="D337" s="18"/>
      <c r="E337" s="18"/>
      <c r="F337" s="18"/>
    </row>
    <row r="338" spans="2:6" ht="12.75" x14ac:dyDescent="0.2">
      <c r="B338" s="34"/>
      <c r="C338" s="18"/>
      <c r="D338" s="18"/>
      <c r="E338" s="18"/>
      <c r="F338" s="18"/>
    </row>
    <row r="339" spans="2:6" ht="12.75" x14ac:dyDescent="0.2">
      <c r="B339" s="34"/>
      <c r="C339" s="18"/>
      <c r="D339" s="18"/>
      <c r="E339" s="18"/>
      <c r="F339" s="18"/>
    </row>
    <row r="340" spans="2:6" ht="12.75" x14ac:dyDescent="0.2">
      <c r="B340" s="34"/>
      <c r="C340" s="18"/>
      <c r="D340" s="18"/>
      <c r="E340" s="18"/>
      <c r="F340" s="18"/>
    </row>
    <row r="341" spans="2:6" ht="12.75" x14ac:dyDescent="0.2">
      <c r="B341" s="34"/>
      <c r="C341" s="18"/>
      <c r="D341" s="18"/>
      <c r="E341" s="18"/>
      <c r="F341" s="18"/>
    </row>
    <row r="342" spans="2:6" ht="12.75" x14ac:dyDescent="0.2">
      <c r="B342" s="34"/>
      <c r="C342" s="18"/>
      <c r="D342" s="18"/>
      <c r="E342" s="18"/>
      <c r="F342" s="18"/>
    </row>
    <row r="343" spans="2:6" ht="12.75" x14ac:dyDescent="0.2">
      <c r="B343" s="34"/>
      <c r="C343" s="18"/>
      <c r="D343" s="18"/>
      <c r="E343" s="18"/>
      <c r="F343" s="18"/>
    </row>
    <row r="344" spans="2:6" ht="12.75" x14ac:dyDescent="0.2">
      <c r="B344" s="34"/>
      <c r="C344" s="18"/>
      <c r="D344" s="18"/>
      <c r="E344" s="18"/>
      <c r="F344" s="18"/>
    </row>
    <row r="345" spans="2:6" ht="12.75" x14ac:dyDescent="0.2">
      <c r="B345" s="34"/>
      <c r="C345" s="18"/>
      <c r="D345" s="18"/>
      <c r="E345" s="18"/>
      <c r="F345" s="18"/>
    </row>
    <row r="346" spans="2:6" ht="12.75" x14ac:dyDescent="0.2">
      <c r="B346" s="34"/>
      <c r="C346" s="18"/>
      <c r="D346" s="18"/>
      <c r="E346" s="18"/>
      <c r="F346" s="18"/>
    </row>
    <row r="347" spans="2:6" ht="12.75" x14ac:dyDescent="0.2">
      <c r="B347" s="34"/>
      <c r="C347" s="18"/>
      <c r="D347" s="18"/>
      <c r="E347" s="18"/>
      <c r="F347" s="18"/>
    </row>
    <row r="348" spans="2:6" ht="12.75" x14ac:dyDescent="0.2">
      <c r="B348" s="34"/>
      <c r="C348" s="18"/>
      <c r="D348" s="18"/>
      <c r="E348" s="18"/>
      <c r="F348" s="18"/>
    </row>
    <row r="349" spans="2:6" ht="12.75" x14ac:dyDescent="0.2">
      <c r="B349" s="34"/>
      <c r="C349" s="18"/>
      <c r="D349" s="18"/>
      <c r="E349" s="18"/>
      <c r="F349" s="18"/>
    </row>
    <row r="350" spans="2:6" ht="12.75" x14ac:dyDescent="0.2">
      <c r="B350" s="34"/>
      <c r="C350" s="18"/>
      <c r="D350" s="18"/>
      <c r="E350" s="18"/>
      <c r="F350" s="18"/>
    </row>
    <row r="351" spans="2:6" ht="12.75" x14ac:dyDescent="0.2">
      <c r="B351" s="34"/>
      <c r="C351" s="18"/>
      <c r="D351" s="18"/>
      <c r="E351" s="18"/>
      <c r="F351" s="18"/>
    </row>
    <row r="352" spans="2:6" ht="12.75" x14ac:dyDescent="0.2">
      <c r="B352" s="34"/>
      <c r="C352" s="18"/>
      <c r="D352" s="18"/>
      <c r="E352" s="18"/>
      <c r="F352" s="18"/>
    </row>
    <row r="353" spans="2:6" ht="12.75" x14ac:dyDescent="0.2">
      <c r="B353" s="34"/>
      <c r="C353" s="18"/>
      <c r="D353" s="18"/>
      <c r="E353" s="18"/>
      <c r="F353" s="18"/>
    </row>
    <row r="354" spans="2:6" ht="12.75" x14ac:dyDescent="0.2">
      <c r="B354" s="34"/>
      <c r="C354" s="18"/>
      <c r="D354" s="18"/>
      <c r="E354" s="18"/>
      <c r="F354" s="18"/>
    </row>
    <row r="355" spans="2:6" ht="12.75" x14ac:dyDescent="0.2">
      <c r="B355" s="34"/>
      <c r="C355" s="18"/>
      <c r="D355" s="18"/>
      <c r="E355" s="18"/>
      <c r="F355" s="18"/>
    </row>
    <row r="356" spans="2:6" ht="12.75" x14ac:dyDescent="0.2">
      <c r="B356" s="34"/>
      <c r="C356" s="18"/>
      <c r="D356" s="18"/>
      <c r="E356" s="18"/>
      <c r="F356" s="18"/>
    </row>
    <row r="357" spans="2:6" ht="12.75" x14ac:dyDescent="0.2">
      <c r="B357" s="34"/>
      <c r="C357" s="18"/>
      <c r="D357" s="18"/>
      <c r="E357" s="18"/>
      <c r="F357" s="18"/>
    </row>
    <row r="358" spans="2:6" ht="12.75" x14ac:dyDescent="0.2">
      <c r="B358" s="34"/>
      <c r="C358" s="18"/>
      <c r="D358" s="18"/>
      <c r="E358" s="18"/>
      <c r="F358" s="18"/>
    </row>
    <row r="359" spans="2:6" ht="12.75" x14ac:dyDescent="0.2">
      <c r="B359" s="34"/>
      <c r="C359" s="18"/>
      <c r="D359" s="18"/>
      <c r="E359" s="18"/>
      <c r="F359" s="18"/>
    </row>
    <row r="360" spans="2:6" ht="12.75" x14ac:dyDescent="0.2">
      <c r="B360" s="34"/>
      <c r="C360" s="18"/>
      <c r="D360" s="18"/>
      <c r="E360" s="18"/>
      <c r="F360" s="18"/>
    </row>
    <row r="361" spans="2:6" ht="12.75" x14ac:dyDescent="0.2">
      <c r="B361" s="34"/>
      <c r="C361" s="18"/>
      <c r="D361" s="18"/>
      <c r="E361" s="18"/>
      <c r="F361" s="18"/>
    </row>
    <row r="362" spans="2:6" ht="12.75" x14ac:dyDescent="0.2">
      <c r="B362" s="34"/>
      <c r="C362" s="18"/>
      <c r="D362" s="18"/>
      <c r="E362" s="18"/>
      <c r="F362" s="18"/>
    </row>
    <row r="363" spans="2:6" ht="12.75" x14ac:dyDescent="0.2">
      <c r="B363" s="34"/>
      <c r="C363" s="18"/>
      <c r="D363" s="18"/>
      <c r="E363" s="18"/>
      <c r="F363" s="18"/>
    </row>
    <row r="364" spans="2:6" ht="12.75" x14ac:dyDescent="0.2">
      <c r="B364" s="34"/>
      <c r="C364" s="18"/>
      <c r="D364" s="18"/>
      <c r="E364" s="18"/>
      <c r="F364" s="18"/>
    </row>
    <row r="365" spans="2:6" ht="12.75" x14ac:dyDescent="0.2">
      <c r="B365" s="34"/>
      <c r="C365" s="18"/>
      <c r="D365" s="18"/>
      <c r="E365" s="18"/>
      <c r="F365" s="18"/>
    </row>
    <row r="366" spans="2:6" ht="12.75" x14ac:dyDescent="0.2">
      <c r="B366" s="34"/>
      <c r="C366" s="18"/>
      <c r="D366" s="18"/>
      <c r="E366" s="18"/>
      <c r="F366" s="18"/>
    </row>
    <row r="367" spans="2:6" ht="12.75" x14ac:dyDescent="0.2">
      <c r="B367" s="34"/>
      <c r="C367" s="18"/>
      <c r="D367" s="18"/>
      <c r="E367" s="18"/>
      <c r="F367" s="18"/>
    </row>
    <row r="368" spans="2:6" ht="12.75" x14ac:dyDescent="0.2">
      <c r="B368" s="34"/>
      <c r="C368" s="18"/>
      <c r="D368" s="18"/>
      <c r="E368" s="18"/>
      <c r="F368" s="18"/>
    </row>
    <row r="369" spans="2:6" ht="12.75" x14ac:dyDescent="0.2">
      <c r="B369" s="34"/>
      <c r="C369" s="18"/>
      <c r="D369" s="18"/>
      <c r="E369" s="18"/>
      <c r="F369" s="18"/>
    </row>
    <row r="370" spans="2:6" ht="12.75" x14ac:dyDescent="0.2">
      <c r="B370" s="34"/>
      <c r="C370" s="18"/>
      <c r="D370" s="18"/>
      <c r="E370" s="18"/>
      <c r="F370" s="18"/>
    </row>
    <row r="371" spans="2:6" ht="12.75" x14ac:dyDescent="0.2">
      <c r="B371" s="34"/>
      <c r="C371" s="18"/>
      <c r="D371" s="18"/>
      <c r="E371" s="18"/>
      <c r="F371" s="18"/>
    </row>
    <row r="372" spans="2:6" ht="12.75" x14ac:dyDescent="0.2">
      <c r="B372" s="34"/>
      <c r="C372" s="18"/>
      <c r="D372" s="18"/>
      <c r="E372" s="18"/>
      <c r="F372" s="18"/>
    </row>
    <row r="373" spans="2:6" ht="12.75" x14ac:dyDescent="0.2">
      <c r="B373" s="34"/>
      <c r="C373" s="18"/>
      <c r="D373" s="18"/>
      <c r="E373" s="18"/>
      <c r="F373" s="18"/>
    </row>
    <row r="374" spans="2:6" ht="12.75" x14ac:dyDescent="0.2">
      <c r="B374" s="34"/>
      <c r="C374" s="18"/>
      <c r="D374" s="18"/>
      <c r="E374" s="18"/>
      <c r="F374" s="18"/>
    </row>
    <row r="375" spans="2:6" ht="12.75" x14ac:dyDescent="0.2">
      <c r="B375" s="34"/>
      <c r="C375" s="18"/>
      <c r="D375" s="18"/>
      <c r="E375" s="18"/>
      <c r="F375" s="18"/>
    </row>
    <row r="376" spans="2:6" ht="12.75" x14ac:dyDescent="0.2">
      <c r="B376" s="34"/>
      <c r="C376" s="18"/>
      <c r="D376" s="18"/>
      <c r="E376" s="18"/>
      <c r="F376" s="18"/>
    </row>
    <row r="377" spans="2:6" ht="12.75" x14ac:dyDescent="0.2">
      <c r="B377" s="34"/>
      <c r="C377" s="18"/>
      <c r="D377" s="18"/>
      <c r="E377" s="18"/>
      <c r="F377" s="18"/>
    </row>
    <row r="378" spans="2:6" ht="12.75" x14ac:dyDescent="0.2">
      <c r="B378" s="34"/>
      <c r="C378" s="18"/>
      <c r="D378" s="18"/>
      <c r="E378" s="18"/>
      <c r="F378" s="18"/>
    </row>
    <row r="379" spans="2:6" ht="12.75" x14ac:dyDescent="0.2">
      <c r="B379" s="34"/>
      <c r="C379" s="18"/>
      <c r="D379" s="18"/>
      <c r="E379" s="18"/>
      <c r="F379" s="18"/>
    </row>
    <row r="380" spans="2:6" ht="12.75" x14ac:dyDescent="0.2">
      <c r="B380" s="34"/>
      <c r="C380" s="18"/>
      <c r="D380" s="18"/>
      <c r="E380" s="18"/>
      <c r="F380" s="18"/>
    </row>
    <row r="381" spans="2:6" ht="12.75" x14ac:dyDescent="0.2">
      <c r="B381" s="34"/>
      <c r="C381" s="18"/>
      <c r="D381" s="18"/>
      <c r="E381" s="18"/>
      <c r="F381" s="18"/>
    </row>
    <row r="382" spans="2:6" ht="12.75" x14ac:dyDescent="0.2">
      <c r="B382" s="34"/>
      <c r="C382" s="18"/>
      <c r="D382" s="18"/>
      <c r="E382" s="18"/>
      <c r="F382" s="18"/>
    </row>
    <row r="383" spans="2:6" ht="12.75" x14ac:dyDescent="0.2">
      <c r="B383" s="34"/>
      <c r="C383" s="18"/>
      <c r="D383" s="18"/>
      <c r="E383" s="18"/>
      <c r="F383" s="18"/>
    </row>
    <row r="384" spans="2:6" ht="12.75" x14ac:dyDescent="0.2">
      <c r="B384" s="34"/>
      <c r="C384" s="18"/>
      <c r="D384" s="18"/>
      <c r="E384" s="18"/>
      <c r="F384" s="18"/>
    </row>
    <row r="385" spans="2:6" ht="12.75" x14ac:dyDescent="0.2">
      <c r="B385" s="34"/>
      <c r="C385" s="18"/>
      <c r="D385" s="18"/>
      <c r="E385" s="18"/>
      <c r="F385" s="18"/>
    </row>
    <row r="386" spans="2:6" ht="12.75" x14ac:dyDescent="0.2">
      <c r="B386" s="34"/>
      <c r="C386" s="18"/>
      <c r="D386" s="18"/>
      <c r="E386" s="18"/>
      <c r="F386" s="18"/>
    </row>
    <row r="387" spans="2:6" ht="12.75" x14ac:dyDescent="0.2">
      <c r="B387" s="34"/>
      <c r="C387" s="18"/>
      <c r="D387" s="18"/>
      <c r="E387" s="18"/>
      <c r="F387" s="18"/>
    </row>
    <row r="388" spans="2:6" ht="12.75" x14ac:dyDescent="0.2">
      <c r="B388" s="34"/>
      <c r="C388" s="18"/>
      <c r="D388" s="18"/>
      <c r="E388" s="18"/>
      <c r="F388" s="18"/>
    </row>
    <row r="389" spans="2:6" ht="12.75" x14ac:dyDescent="0.2">
      <c r="B389" s="34"/>
      <c r="C389" s="18"/>
      <c r="D389" s="18"/>
      <c r="E389" s="18"/>
      <c r="F389" s="18"/>
    </row>
    <row r="390" spans="2:6" ht="12.75" x14ac:dyDescent="0.2">
      <c r="B390" s="34"/>
      <c r="C390" s="18"/>
      <c r="D390" s="18"/>
      <c r="E390" s="18"/>
      <c r="F390" s="18"/>
    </row>
    <row r="391" spans="2:6" ht="12.75" x14ac:dyDescent="0.2">
      <c r="B391" s="34"/>
      <c r="C391" s="18"/>
      <c r="D391" s="18"/>
      <c r="E391" s="18"/>
      <c r="F391" s="18"/>
    </row>
    <row r="392" spans="2:6" ht="12.75" x14ac:dyDescent="0.2">
      <c r="B392" s="34"/>
      <c r="C392" s="18"/>
      <c r="D392" s="18"/>
      <c r="E392" s="18"/>
      <c r="F392" s="18"/>
    </row>
    <row r="393" spans="2:6" ht="12.75" x14ac:dyDescent="0.2">
      <c r="B393" s="34"/>
      <c r="C393" s="18"/>
      <c r="D393" s="18"/>
      <c r="E393" s="18"/>
      <c r="F393" s="18"/>
    </row>
    <row r="394" spans="2:6" ht="12.75" x14ac:dyDescent="0.2">
      <c r="B394" s="34"/>
      <c r="C394" s="18"/>
      <c r="D394" s="18"/>
      <c r="E394" s="18"/>
      <c r="F394" s="18"/>
    </row>
    <row r="395" spans="2:6" ht="12.75" x14ac:dyDescent="0.2">
      <c r="B395" s="34"/>
      <c r="C395" s="18"/>
      <c r="D395" s="18"/>
      <c r="E395" s="18"/>
      <c r="F395" s="18"/>
    </row>
    <row r="396" spans="2:6" ht="12.75" x14ac:dyDescent="0.2">
      <c r="B396" s="34"/>
      <c r="C396" s="18"/>
      <c r="D396" s="18"/>
      <c r="E396" s="18"/>
      <c r="F396" s="18"/>
    </row>
    <row r="397" spans="2:6" ht="12.75" x14ac:dyDescent="0.2">
      <c r="B397" s="34"/>
      <c r="C397" s="18"/>
      <c r="D397" s="18"/>
      <c r="E397" s="18"/>
      <c r="F397" s="18"/>
    </row>
    <row r="398" spans="2:6" ht="12.75" x14ac:dyDescent="0.2">
      <c r="B398" s="34"/>
      <c r="C398" s="18"/>
      <c r="D398" s="18"/>
      <c r="E398" s="18"/>
      <c r="F398" s="18"/>
    </row>
    <row r="399" spans="2:6" ht="12.75" x14ac:dyDescent="0.2">
      <c r="B399" s="34"/>
      <c r="C399" s="18"/>
      <c r="D399" s="18"/>
      <c r="E399" s="18"/>
      <c r="F399" s="18"/>
    </row>
    <row r="400" spans="2:6" ht="12.75" x14ac:dyDescent="0.2">
      <c r="B400" s="34"/>
      <c r="C400" s="18"/>
      <c r="D400" s="18"/>
      <c r="E400" s="18"/>
      <c r="F400" s="18"/>
    </row>
    <row r="401" spans="2:6" ht="12.75" x14ac:dyDescent="0.2">
      <c r="B401" s="34"/>
      <c r="C401" s="18"/>
      <c r="D401" s="18"/>
      <c r="E401" s="18"/>
      <c r="F401" s="18"/>
    </row>
    <row r="402" spans="2:6" ht="12.75" x14ac:dyDescent="0.2">
      <c r="B402" s="34"/>
      <c r="C402" s="18"/>
      <c r="D402" s="18"/>
      <c r="E402" s="18"/>
      <c r="F402" s="18"/>
    </row>
    <row r="403" spans="2:6" ht="12.75" x14ac:dyDescent="0.2">
      <c r="B403" s="34"/>
      <c r="C403" s="18"/>
      <c r="D403" s="18"/>
      <c r="E403" s="18"/>
      <c r="F403" s="18"/>
    </row>
    <row r="404" spans="2:6" ht="12.75" x14ac:dyDescent="0.2">
      <c r="B404" s="34"/>
      <c r="C404" s="18"/>
      <c r="D404" s="18"/>
      <c r="E404" s="18"/>
      <c r="F404" s="18"/>
    </row>
    <row r="405" spans="2:6" ht="12.75" x14ac:dyDescent="0.2">
      <c r="B405" s="34"/>
      <c r="C405" s="18"/>
      <c r="D405" s="18"/>
      <c r="E405" s="18"/>
      <c r="F405" s="18"/>
    </row>
    <row r="406" spans="2:6" ht="12.75" x14ac:dyDescent="0.2">
      <c r="B406" s="34"/>
      <c r="C406" s="18"/>
      <c r="D406" s="18"/>
      <c r="E406" s="18"/>
      <c r="F406" s="18"/>
    </row>
    <row r="407" spans="2:6" ht="12.75" x14ac:dyDescent="0.2">
      <c r="B407" s="34"/>
      <c r="C407" s="18"/>
      <c r="D407" s="18"/>
      <c r="E407" s="18"/>
      <c r="F407" s="18"/>
    </row>
    <row r="408" spans="2:6" ht="12.75" x14ac:dyDescent="0.2">
      <c r="B408" s="34"/>
      <c r="C408" s="18"/>
      <c r="D408" s="18"/>
      <c r="E408" s="18"/>
      <c r="F408" s="18"/>
    </row>
    <row r="409" spans="2:6" ht="12.75" x14ac:dyDescent="0.2">
      <c r="B409" s="34"/>
      <c r="C409" s="18"/>
      <c r="D409" s="18"/>
      <c r="E409" s="18"/>
      <c r="F409" s="18"/>
    </row>
    <row r="410" spans="2:6" ht="12.75" x14ac:dyDescent="0.2">
      <c r="B410" s="34"/>
      <c r="C410" s="18"/>
      <c r="D410" s="18"/>
      <c r="E410" s="18"/>
      <c r="F410" s="18"/>
    </row>
    <row r="411" spans="2:6" ht="12.75" x14ac:dyDescent="0.2">
      <c r="B411" s="34"/>
      <c r="C411" s="18"/>
      <c r="D411" s="18"/>
      <c r="E411" s="18"/>
      <c r="F411" s="18"/>
    </row>
    <row r="412" spans="2:6" ht="12.75" x14ac:dyDescent="0.2">
      <c r="B412" s="34"/>
      <c r="C412" s="18"/>
      <c r="D412" s="18"/>
      <c r="E412" s="18"/>
      <c r="F412" s="18"/>
    </row>
    <row r="413" spans="2:6" ht="12.75" x14ac:dyDescent="0.2">
      <c r="B413" s="34"/>
      <c r="C413" s="18"/>
      <c r="D413" s="18"/>
      <c r="E413" s="18"/>
      <c r="F413" s="18"/>
    </row>
    <row r="414" spans="2:6" ht="12.75" x14ac:dyDescent="0.2">
      <c r="B414" s="34"/>
      <c r="C414" s="18"/>
      <c r="D414" s="18"/>
      <c r="E414" s="18"/>
      <c r="F414" s="18"/>
    </row>
    <row r="415" spans="2:6" ht="12.75" x14ac:dyDescent="0.2">
      <c r="B415" s="34"/>
      <c r="C415" s="18"/>
      <c r="D415" s="18"/>
      <c r="E415" s="18"/>
      <c r="F415" s="18"/>
    </row>
    <row r="416" spans="2:6" ht="12.75" x14ac:dyDescent="0.2">
      <c r="B416" s="34"/>
      <c r="C416" s="18"/>
      <c r="D416" s="18"/>
      <c r="E416" s="18"/>
      <c r="F416" s="18"/>
    </row>
    <row r="417" spans="2:6" ht="12.75" x14ac:dyDescent="0.2">
      <c r="B417" s="34"/>
      <c r="C417" s="18"/>
      <c r="D417" s="18"/>
      <c r="E417" s="18"/>
      <c r="F417" s="18"/>
    </row>
    <row r="418" spans="2:6" ht="12.75" x14ac:dyDescent="0.2">
      <c r="B418" s="34"/>
      <c r="C418" s="18"/>
      <c r="D418" s="18"/>
      <c r="E418" s="18"/>
      <c r="F418" s="18"/>
    </row>
    <row r="419" spans="2:6" ht="12.75" x14ac:dyDescent="0.2">
      <c r="B419" s="34"/>
      <c r="C419" s="18"/>
      <c r="D419" s="18"/>
      <c r="E419" s="18"/>
      <c r="F419" s="18"/>
    </row>
    <row r="420" spans="2:6" ht="12.75" x14ac:dyDescent="0.2">
      <c r="B420" s="34"/>
      <c r="C420" s="18"/>
      <c r="D420" s="18"/>
      <c r="E420" s="18"/>
      <c r="F420" s="18"/>
    </row>
    <row r="421" spans="2:6" ht="12.75" x14ac:dyDescent="0.2">
      <c r="B421" s="34"/>
      <c r="C421" s="18"/>
      <c r="D421" s="18"/>
      <c r="E421" s="18"/>
      <c r="F421" s="18"/>
    </row>
    <row r="422" spans="2:6" ht="12.75" x14ac:dyDescent="0.2">
      <c r="B422" s="34"/>
      <c r="C422" s="18"/>
      <c r="D422" s="18"/>
      <c r="E422" s="18"/>
      <c r="F422" s="18"/>
    </row>
    <row r="423" spans="2:6" ht="12.75" x14ac:dyDescent="0.2">
      <c r="B423" s="34"/>
      <c r="C423" s="18"/>
      <c r="D423" s="18"/>
      <c r="E423" s="18"/>
      <c r="F423" s="18"/>
    </row>
    <row r="424" spans="2:6" ht="12.75" x14ac:dyDescent="0.2">
      <c r="B424" s="34"/>
      <c r="C424" s="18"/>
      <c r="D424" s="18"/>
      <c r="E424" s="18"/>
      <c r="F424" s="18"/>
    </row>
    <row r="425" spans="2:6" ht="12.75" x14ac:dyDescent="0.2">
      <c r="B425" s="34"/>
      <c r="C425" s="18"/>
      <c r="D425" s="18"/>
      <c r="E425" s="18"/>
      <c r="F425" s="18"/>
    </row>
    <row r="426" spans="2:6" ht="12.75" x14ac:dyDescent="0.2">
      <c r="B426" s="34"/>
      <c r="C426" s="18"/>
      <c r="D426" s="18"/>
      <c r="E426" s="18"/>
      <c r="F426" s="18"/>
    </row>
    <row r="427" spans="2:6" ht="12.75" x14ac:dyDescent="0.2">
      <c r="B427" s="34"/>
      <c r="C427" s="18"/>
      <c r="D427" s="18"/>
      <c r="E427" s="18"/>
      <c r="F427" s="18"/>
    </row>
    <row r="428" spans="2:6" ht="12.75" x14ac:dyDescent="0.2">
      <c r="B428" s="34"/>
      <c r="C428" s="18"/>
      <c r="D428" s="18"/>
      <c r="E428" s="18"/>
      <c r="F428" s="18"/>
    </row>
    <row r="429" spans="2:6" ht="12.75" x14ac:dyDescent="0.2">
      <c r="B429" s="34"/>
      <c r="C429" s="18"/>
      <c r="D429" s="18"/>
      <c r="E429" s="18"/>
      <c r="F429" s="18"/>
    </row>
    <row r="430" spans="2:6" ht="12.75" x14ac:dyDescent="0.2">
      <c r="B430" s="34"/>
      <c r="C430" s="18"/>
      <c r="D430" s="18"/>
      <c r="E430" s="18"/>
      <c r="F430" s="18"/>
    </row>
    <row r="431" spans="2:6" ht="12.75" x14ac:dyDescent="0.2">
      <c r="B431" s="34"/>
      <c r="C431" s="18"/>
      <c r="D431" s="18"/>
      <c r="E431" s="18"/>
      <c r="F431" s="18"/>
    </row>
    <row r="432" spans="2:6" ht="12.75" x14ac:dyDescent="0.2">
      <c r="B432" s="34"/>
      <c r="C432" s="18"/>
      <c r="D432" s="18"/>
      <c r="E432" s="18"/>
      <c r="F432" s="18"/>
    </row>
    <row r="433" spans="2:6" ht="12.75" x14ac:dyDescent="0.2">
      <c r="B433" s="34"/>
      <c r="C433" s="18"/>
      <c r="D433" s="18"/>
      <c r="E433" s="18"/>
      <c r="F433" s="18"/>
    </row>
    <row r="434" spans="2:6" ht="12.75" x14ac:dyDescent="0.2">
      <c r="B434" s="34"/>
      <c r="C434" s="18"/>
      <c r="D434" s="18"/>
      <c r="E434" s="18"/>
      <c r="F434" s="18"/>
    </row>
    <row r="435" spans="2:6" ht="12.75" x14ac:dyDescent="0.2">
      <c r="B435" s="34"/>
      <c r="C435" s="18"/>
      <c r="D435" s="18"/>
      <c r="E435" s="18"/>
      <c r="F435" s="18"/>
    </row>
    <row r="436" spans="2:6" ht="12.75" x14ac:dyDescent="0.2">
      <c r="B436" s="34"/>
      <c r="C436" s="18"/>
      <c r="D436" s="18"/>
      <c r="E436" s="18"/>
      <c r="F436" s="18"/>
    </row>
    <row r="437" spans="2:6" ht="12.75" x14ac:dyDescent="0.2">
      <c r="B437" s="34"/>
      <c r="C437" s="18"/>
      <c r="D437" s="18"/>
      <c r="E437" s="18"/>
      <c r="F437" s="18"/>
    </row>
    <row r="438" spans="2:6" ht="12.75" x14ac:dyDescent="0.2">
      <c r="B438" s="34"/>
      <c r="C438" s="18"/>
      <c r="D438" s="18"/>
      <c r="E438" s="18"/>
      <c r="F438" s="18"/>
    </row>
    <row r="439" spans="2:6" ht="12.75" x14ac:dyDescent="0.2">
      <c r="B439" s="34"/>
      <c r="C439" s="18"/>
      <c r="D439" s="18"/>
      <c r="E439" s="18"/>
      <c r="F439" s="18"/>
    </row>
    <row r="440" spans="2:6" ht="12.75" x14ac:dyDescent="0.2">
      <c r="B440" s="34"/>
      <c r="C440" s="18"/>
      <c r="D440" s="18"/>
      <c r="E440" s="18"/>
      <c r="F440" s="18"/>
    </row>
    <row r="441" spans="2:6" ht="12.75" x14ac:dyDescent="0.2">
      <c r="B441" s="34"/>
      <c r="C441" s="18"/>
      <c r="D441" s="18"/>
      <c r="E441" s="18"/>
      <c r="F441" s="18"/>
    </row>
    <row r="442" spans="2:6" ht="12.75" x14ac:dyDescent="0.2">
      <c r="B442" s="34"/>
      <c r="C442" s="18"/>
      <c r="D442" s="18"/>
      <c r="E442" s="18"/>
      <c r="F442" s="18"/>
    </row>
    <row r="443" spans="2:6" ht="12.75" x14ac:dyDescent="0.2">
      <c r="B443" s="34"/>
      <c r="C443" s="18"/>
      <c r="D443" s="18"/>
      <c r="E443" s="18"/>
      <c r="F443" s="18"/>
    </row>
    <row r="444" spans="2:6" ht="12.75" x14ac:dyDescent="0.2">
      <c r="B444" s="34"/>
      <c r="C444" s="18"/>
      <c r="D444" s="18"/>
      <c r="E444" s="18"/>
      <c r="F444" s="18"/>
    </row>
    <row r="445" spans="2:6" ht="12.75" x14ac:dyDescent="0.2">
      <c r="B445" s="34"/>
      <c r="C445" s="18"/>
      <c r="D445" s="18"/>
      <c r="E445" s="18"/>
      <c r="F445" s="18"/>
    </row>
    <row r="446" spans="2:6" ht="12.75" x14ac:dyDescent="0.2">
      <c r="B446" s="34"/>
      <c r="C446" s="18"/>
      <c r="D446" s="18"/>
      <c r="E446" s="18"/>
      <c r="F446" s="18"/>
    </row>
    <row r="447" spans="2:6" ht="12.75" x14ac:dyDescent="0.2">
      <c r="B447" s="34"/>
      <c r="C447" s="18"/>
      <c r="D447" s="18"/>
      <c r="E447" s="18"/>
      <c r="F447" s="18"/>
    </row>
    <row r="448" spans="2:6" ht="12.75" x14ac:dyDescent="0.2">
      <c r="B448" s="34"/>
      <c r="C448" s="18"/>
      <c r="D448" s="18"/>
      <c r="E448" s="18"/>
      <c r="F448" s="18"/>
    </row>
    <row r="449" spans="2:6" ht="12.75" x14ac:dyDescent="0.2">
      <c r="B449" s="34"/>
      <c r="C449" s="18"/>
      <c r="D449" s="18"/>
      <c r="E449" s="18"/>
      <c r="F449" s="18"/>
    </row>
    <row r="450" spans="2:6" ht="12.75" x14ac:dyDescent="0.2">
      <c r="B450" s="34"/>
      <c r="C450" s="18"/>
      <c r="D450" s="18"/>
      <c r="E450" s="18"/>
      <c r="F450" s="18"/>
    </row>
    <row r="451" spans="2:6" ht="12.75" x14ac:dyDescent="0.2">
      <c r="B451" s="34"/>
      <c r="C451" s="18"/>
      <c r="D451" s="18"/>
      <c r="E451" s="18"/>
      <c r="F451" s="18"/>
    </row>
    <row r="452" spans="2:6" ht="12.75" x14ac:dyDescent="0.2">
      <c r="B452" s="34"/>
      <c r="C452" s="18"/>
      <c r="D452" s="18"/>
      <c r="E452" s="18"/>
      <c r="F452" s="18"/>
    </row>
    <row r="453" spans="2:6" ht="12.75" x14ac:dyDescent="0.2">
      <c r="B453" s="34"/>
      <c r="C453" s="18"/>
      <c r="D453" s="18"/>
      <c r="E453" s="18"/>
      <c r="F453" s="18"/>
    </row>
    <row r="454" spans="2:6" ht="12.75" x14ac:dyDescent="0.2">
      <c r="B454" s="34"/>
      <c r="C454" s="18"/>
      <c r="D454" s="18"/>
      <c r="E454" s="18"/>
      <c r="F454" s="18"/>
    </row>
    <row r="455" spans="2:6" ht="12.75" x14ac:dyDescent="0.2">
      <c r="B455" s="34"/>
      <c r="C455" s="18"/>
      <c r="D455" s="18"/>
      <c r="E455" s="18"/>
      <c r="F455" s="18"/>
    </row>
    <row r="456" spans="2:6" ht="12.75" x14ac:dyDescent="0.2">
      <c r="B456" s="34"/>
      <c r="C456" s="18"/>
      <c r="D456" s="18"/>
      <c r="E456" s="18"/>
      <c r="F456" s="18"/>
    </row>
    <row r="457" spans="2:6" ht="12.75" x14ac:dyDescent="0.2">
      <c r="B457" s="34"/>
      <c r="C457" s="18"/>
      <c r="D457" s="18"/>
      <c r="E457" s="18"/>
      <c r="F457" s="18"/>
    </row>
    <row r="458" spans="2:6" ht="12.75" x14ac:dyDescent="0.2">
      <c r="B458" s="34"/>
      <c r="C458" s="18"/>
      <c r="D458" s="18"/>
      <c r="E458" s="18"/>
      <c r="F458" s="18"/>
    </row>
    <row r="459" spans="2:6" ht="12.75" x14ac:dyDescent="0.2">
      <c r="B459" s="34"/>
      <c r="C459" s="18"/>
      <c r="D459" s="18"/>
      <c r="E459" s="18"/>
      <c r="F459" s="18"/>
    </row>
    <row r="460" spans="2:6" ht="12.75" x14ac:dyDescent="0.2">
      <c r="B460" s="34"/>
      <c r="C460" s="18"/>
      <c r="D460" s="18"/>
      <c r="E460" s="18"/>
      <c r="F460" s="18"/>
    </row>
    <row r="461" spans="2:6" ht="12.75" x14ac:dyDescent="0.2">
      <c r="B461" s="34"/>
      <c r="C461" s="18"/>
      <c r="D461" s="18"/>
      <c r="E461" s="18"/>
      <c r="F461" s="18"/>
    </row>
    <row r="462" spans="2:6" ht="12.75" x14ac:dyDescent="0.2">
      <c r="B462" s="34"/>
      <c r="C462" s="18"/>
      <c r="D462" s="18"/>
      <c r="E462" s="18"/>
      <c r="F462" s="18"/>
    </row>
    <row r="463" spans="2:6" ht="12.75" x14ac:dyDescent="0.2">
      <c r="B463" s="34"/>
      <c r="C463" s="18"/>
      <c r="D463" s="18"/>
      <c r="E463" s="18"/>
      <c r="F463" s="18"/>
    </row>
    <row r="464" spans="2:6" ht="12.75" x14ac:dyDescent="0.2">
      <c r="B464" s="34"/>
      <c r="C464" s="18"/>
      <c r="D464" s="18"/>
      <c r="E464" s="18"/>
      <c r="F464" s="18"/>
    </row>
    <row r="465" spans="2:6" ht="12.75" x14ac:dyDescent="0.2">
      <c r="B465" s="34"/>
      <c r="C465" s="18"/>
      <c r="D465" s="18"/>
      <c r="E465" s="18"/>
      <c r="F465" s="18"/>
    </row>
    <row r="466" spans="2:6" ht="12.75" x14ac:dyDescent="0.2">
      <c r="B466" s="34"/>
      <c r="C466" s="18"/>
      <c r="D466" s="18"/>
      <c r="E466" s="18"/>
      <c r="F466" s="18"/>
    </row>
    <row r="467" spans="2:6" ht="12.75" x14ac:dyDescent="0.2">
      <c r="B467" s="34"/>
      <c r="C467" s="18"/>
      <c r="D467" s="18"/>
      <c r="E467" s="18"/>
      <c r="F467" s="18"/>
    </row>
    <row r="468" spans="2:6" ht="12.75" x14ac:dyDescent="0.2">
      <c r="B468" s="34"/>
      <c r="C468" s="18"/>
      <c r="D468" s="18"/>
      <c r="E468" s="18"/>
      <c r="F468" s="18"/>
    </row>
    <row r="469" spans="2:6" ht="12.75" x14ac:dyDescent="0.2">
      <c r="B469" s="34"/>
      <c r="C469" s="18"/>
      <c r="D469" s="18"/>
      <c r="E469" s="18"/>
      <c r="F469" s="18"/>
    </row>
    <row r="470" spans="2:6" ht="12.75" x14ac:dyDescent="0.2">
      <c r="B470" s="34"/>
      <c r="C470" s="18"/>
      <c r="D470" s="18"/>
      <c r="E470" s="18"/>
      <c r="F470" s="18"/>
    </row>
    <row r="471" spans="2:6" ht="12.75" x14ac:dyDescent="0.2">
      <c r="B471" s="34"/>
      <c r="C471" s="18"/>
      <c r="D471" s="18"/>
      <c r="E471" s="18"/>
      <c r="F471" s="18"/>
    </row>
    <row r="472" spans="2:6" ht="12.75" x14ac:dyDescent="0.2">
      <c r="B472" s="34"/>
      <c r="C472" s="18"/>
      <c r="D472" s="18"/>
      <c r="E472" s="18"/>
      <c r="F472" s="18"/>
    </row>
    <row r="473" spans="2:6" ht="12.75" x14ac:dyDescent="0.2">
      <c r="B473" s="34"/>
      <c r="C473" s="18"/>
      <c r="D473" s="18"/>
      <c r="E473" s="18"/>
      <c r="F473" s="18"/>
    </row>
    <row r="474" spans="2:6" ht="12.75" x14ac:dyDescent="0.2">
      <c r="B474" s="34"/>
      <c r="C474" s="18"/>
      <c r="D474" s="18"/>
      <c r="E474" s="18"/>
      <c r="F474" s="18"/>
    </row>
    <row r="475" spans="2:6" ht="12.75" x14ac:dyDescent="0.2">
      <c r="B475" s="34"/>
      <c r="C475" s="18"/>
      <c r="D475" s="18"/>
      <c r="E475" s="18"/>
      <c r="F475" s="18"/>
    </row>
    <row r="476" spans="2:6" ht="12.75" x14ac:dyDescent="0.2">
      <c r="B476" s="34"/>
      <c r="C476" s="18"/>
      <c r="D476" s="18"/>
      <c r="E476" s="18"/>
      <c r="F476" s="18"/>
    </row>
    <row r="477" spans="2:6" ht="12.75" x14ac:dyDescent="0.2">
      <c r="B477" s="34"/>
      <c r="C477" s="18"/>
      <c r="D477" s="18"/>
      <c r="E477" s="18"/>
      <c r="F477" s="18"/>
    </row>
    <row r="478" spans="2:6" ht="12.75" x14ac:dyDescent="0.2">
      <c r="B478" s="34"/>
      <c r="C478" s="18"/>
      <c r="D478" s="18"/>
      <c r="E478" s="18"/>
      <c r="F478" s="18"/>
    </row>
    <row r="479" spans="2:6" ht="12.75" x14ac:dyDescent="0.2">
      <c r="B479" s="34"/>
      <c r="C479" s="18"/>
      <c r="D479" s="18"/>
      <c r="E479" s="18"/>
      <c r="F479" s="18"/>
    </row>
    <row r="480" spans="2:6" ht="12.75" x14ac:dyDescent="0.2">
      <c r="B480" s="34"/>
      <c r="C480" s="18"/>
      <c r="D480" s="18"/>
      <c r="E480" s="18"/>
      <c r="F480" s="18"/>
    </row>
    <row r="481" spans="2:6" ht="12.75" x14ac:dyDescent="0.2">
      <c r="B481" s="34"/>
      <c r="C481" s="18"/>
      <c r="D481" s="18"/>
      <c r="E481" s="18"/>
      <c r="F481" s="18"/>
    </row>
    <row r="482" spans="2:6" ht="12.75" x14ac:dyDescent="0.2">
      <c r="B482" s="34"/>
      <c r="C482" s="18"/>
      <c r="D482" s="18"/>
      <c r="E482" s="18"/>
      <c r="F482" s="18"/>
    </row>
    <row r="483" spans="2:6" ht="12.75" x14ac:dyDescent="0.2">
      <c r="B483" s="34"/>
      <c r="C483" s="18"/>
      <c r="D483" s="18"/>
      <c r="E483" s="18"/>
      <c r="F483" s="18"/>
    </row>
    <row r="484" spans="2:6" ht="12.75" x14ac:dyDescent="0.2">
      <c r="B484" s="34"/>
      <c r="C484" s="18"/>
      <c r="D484" s="18"/>
      <c r="E484" s="18"/>
      <c r="F484" s="18"/>
    </row>
    <row r="485" spans="2:6" ht="12.75" x14ac:dyDescent="0.2">
      <c r="B485" s="34"/>
      <c r="C485" s="18"/>
      <c r="D485" s="18"/>
      <c r="E485" s="18"/>
      <c r="F485" s="18"/>
    </row>
    <row r="486" spans="2:6" ht="12.75" x14ac:dyDescent="0.2">
      <c r="B486" s="34"/>
      <c r="C486" s="18"/>
      <c r="D486" s="18"/>
      <c r="E486" s="18"/>
      <c r="F486" s="18"/>
    </row>
    <row r="487" spans="2:6" ht="12.75" x14ac:dyDescent="0.2">
      <c r="B487" s="34"/>
      <c r="C487" s="18"/>
      <c r="D487" s="18"/>
      <c r="E487" s="18"/>
      <c r="F487" s="18"/>
    </row>
    <row r="488" spans="2:6" ht="12.75" x14ac:dyDescent="0.2">
      <c r="B488" s="34"/>
      <c r="C488" s="18"/>
      <c r="D488" s="18"/>
      <c r="E488" s="18"/>
      <c r="F488" s="18"/>
    </row>
    <row r="489" spans="2:6" ht="12.75" x14ac:dyDescent="0.2">
      <c r="B489" s="34"/>
      <c r="C489" s="18"/>
      <c r="D489" s="18"/>
      <c r="E489" s="18"/>
      <c r="F489" s="18"/>
    </row>
    <row r="490" spans="2:6" ht="12.75" x14ac:dyDescent="0.2">
      <c r="B490" s="34"/>
      <c r="C490" s="18"/>
      <c r="D490" s="18"/>
      <c r="E490" s="18"/>
      <c r="F490" s="18"/>
    </row>
    <row r="491" spans="2:6" ht="12.75" x14ac:dyDescent="0.2">
      <c r="B491" s="34"/>
      <c r="C491" s="18"/>
      <c r="D491" s="18"/>
      <c r="E491" s="18"/>
      <c r="F491" s="18"/>
    </row>
    <row r="492" spans="2:6" ht="12.75" x14ac:dyDescent="0.2">
      <c r="B492" s="34"/>
      <c r="C492" s="18"/>
      <c r="D492" s="18"/>
      <c r="E492" s="18"/>
      <c r="F492" s="18"/>
    </row>
    <row r="493" spans="2:6" ht="12.75" x14ac:dyDescent="0.2">
      <c r="B493" s="34"/>
      <c r="C493" s="18"/>
      <c r="D493" s="18"/>
      <c r="E493" s="18"/>
      <c r="F493" s="18"/>
    </row>
    <row r="494" spans="2:6" ht="12.75" x14ac:dyDescent="0.2">
      <c r="B494" s="34"/>
      <c r="C494" s="18"/>
      <c r="D494" s="18"/>
      <c r="E494" s="18"/>
      <c r="F494" s="18"/>
    </row>
    <row r="495" spans="2:6" ht="12.75" x14ac:dyDescent="0.2">
      <c r="B495" s="34"/>
      <c r="C495" s="18"/>
      <c r="D495" s="18"/>
      <c r="E495" s="18"/>
      <c r="F495" s="18"/>
    </row>
    <row r="496" spans="2:6" ht="12.75" x14ac:dyDescent="0.2">
      <c r="B496" s="34"/>
      <c r="C496" s="18"/>
      <c r="D496" s="18"/>
      <c r="E496" s="18"/>
      <c r="F496" s="18"/>
    </row>
    <row r="497" spans="2:6" ht="12.75" x14ac:dyDescent="0.2">
      <c r="B497" s="34"/>
      <c r="C497" s="18"/>
      <c r="D497" s="18"/>
      <c r="E497" s="18"/>
      <c r="F497" s="18"/>
    </row>
    <row r="498" spans="2:6" ht="12.75" x14ac:dyDescent="0.2">
      <c r="B498" s="34"/>
      <c r="C498" s="18"/>
      <c r="D498" s="18"/>
      <c r="E498" s="18"/>
      <c r="F498" s="18"/>
    </row>
    <row r="499" spans="2:6" ht="12.75" x14ac:dyDescent="0.2">
      <c r="B499" s="34"/>
      <c r="C499" s="18"/>
      <c r="D499" s="18"/>
      <c r="E499" s="18"/>
      <c r="F499" s="18"/>
    </row>
    <row r="500" spans="2:6" ht="12.75" x14ac:dyDescent="0.2">
      <c r="B500" s="34"/>
      <c r="C500" s="18"/>
      <c r="D500" s="18"/>
      <c r="E500" s="18"/>
      <c r="F500" s="18"/>
    </row>
    <row r="501" spans="2:6" ht="12.75" x14ac:dyDescent="0.2">
      <c r="B501" s="34"/>
      <c r="C501" s="18"/>
      <c r="D501" s="18"/>
      <c r="E501" s="18"/>
      <c r="F501" s="18"/>
    </row>
    <row r="502" spans="2:6" ht="12.75" x14ac:dyDescent="0.2">
      <c r="B502" s="34"/>
      <c r="C502" s="18"/>
      <c r="D502" s="18"/>
      <c r="E502" s="18"/>
      <c r="F502" s="18"/>
    </row>
    <row r="503" spans="2:6" ht="12.75" x14ac:dyDescent="0.2">
      <c r="B503" s="34"/>
      <c r="C503" s="18"/>
      <c r="D503" s="18"/>
      <c r="E503" s="18"/>
      <c r="F503" s="18"/>
    </row>
    <row r="504" spans="2:6" ht="12.75" x14ac:dyDescent="0.2">
      <c r="B504" s="34"/>
      <c r="C504" s="18"/>
      <c r="D504" s="18"/>
      <c r="E504" s="18"/>
      <c r="F504" s="18"/>
    </row>
    <row r="505" spans="2:6" ht="12.75" x14ac:dyDescent="0.2">
      <c r="B505" s="34"/>
      <c r="C505" s="18"/>
      <c r="D505" s="18"/>
      <c r="E505" s="18"/>
      <c r="F505" s="18"/>
    </row>
    <row r="506" spans="2:6" ht="12.75" x14ac:dyDescent="0.2">
      <c r="B506" s="34"/>
      <c r="C506" s="18"/>
      <c r="D506" s="18"/>
      <c r="E506" s="18"/>
      <c r="F506" s="18"/>
    </row>
    <row r="507" spans="2:6" ht="12.75" x14ac:dyDescent="0.2">
      <c r="B507" s="34"/>
      <c r="C507" s="18"/>
      <c r="D507" s="18"/>
      <c r="E507" s="18"/>
      <c r="F507" s="18"/>
    </row>
    <row r="508" spans="2:6" ht="12.75" x14ac:dyDescent="0.2">
      <c r="B508" s="34"/>
      <c r="C508" s="18"/>
      <c r="D508" s="18"/>
      <c r="E508" s="18"/>
      <c r="F508" s="18"/>
    </row>
    <row r="509" spans="2:6" ht="12.75" x14ac:dyDescent="0.2">
      <c r="B509" s="34"/>
      <c r="C509" s="18"/>
      <c r="D509" s="18"/>
      <c r="E509" s="18"/>
      <c r="F509" s="18"/>
    </row>
    <row r="510" spans="2:6" ht="12.75" x14ac:dyDescent="0.2">
      <c r="B510" s="34"/>
      <c r="C510" s="18"/>
      <c r="D510" s="18"/>
      <c r="E510" s="18"/>
      <c r="F510" s="18"/>
    </row>
    <row r="511" spans="2:6" ht="12.75" x14ac:dyDescent="0.2">
      <c r="B511" s="34"/>
      <c r="C511" s="18"/>
      <c r="D511" s="18"/>
      <c r="E511" s="18"/>
      <c r="F511" s="18"/>
    </row>
    <row r="512" spans="2:6" ht="12.75" x14ac:dyDescent="0.2">
      <c r="B512" s="34"/>
      <c r="C512" s="18"/>
      <c r="D512" s="18"/>
      <c r="E512" s="18"/>
      <c r="F512" s="18"/>
    </row>
    <row r="513" spans="2:6" ht="12.75" x14ac:dyDescent="0.2">
      <c r="B513" s="34"/>
      <c r="C513" s="18"/>
      <c r="D513" s="18"/>
      <c r="E513" s="18"/>
      <c r="F513" s="18"/>
    </row>
    <row r="514" spans="2:6" ht="12.75" x14ac:dyDescent="0.2">
      <c r="B514" s="34"/>
      <c r="C514" s="18"/>
      <c r="D514" s="18"/>
      <c r="E514" s="18"/>
      <c r="F514" s="18"/>
    </row>
    <row r="515" spans="2:6" ht="12.75" x14ac:dyDescent="0.2">
      <c r="B515" s="34"/>
      <c r="C515" s="18"/>
      <c r="D515" s="18"/>
      <c r="E515" s="18"/>
      <c r="F515" s="18"/>
    </row>
    <row r="516" spans="2:6" ht="12.75" x14ac:dyDescent="0.2">
      <c r="B516" s="34"/>
      <c r="C516" s="18"/>
      <c r="D516" s="18"/>
      <c r="E516" s="18"/>
      <c r="F516" s="18"/>
    </row>
    <row r="517" spans="2:6" ht="12.75" x14ac:dyDescent="0.2">
      <c r="B517" s="34"/>
      <c r="C517" s="18"/>
      <c r="D517" s="18"/>
      <c r="E517" s="18"/>
      <c r="F517" s="18"/>
    </row>
    <row r="518" spans="2:6" ht="12.75" x14ac:dyDescent="0.2">
      <c r="B518" s="34"/>
      <c r="C518" s="18"/>
      <c r="D518" s="18"/>
      <c r="E518" s="18"/>
      <c r="F518" s="18"/>
    </row>
    <row r="519" spans="2:6" ht="12.75" x14ac:dyDescent="0.2">
      <c r="B519" s="34"/>
      <c r="C519" s="18"/>
      <c r="D519" s="18"/>
      <c r="E519" s="18"/>
      <c r="F519" s="18"/>
    </row>
    <row r="520" spans="2:6" ht="12.75" x14ac:dyDescent="0.2">
      <c r="B520" s="34"/>
      <c r="C520" s="18"/>
      <c r="D520" s="18"/>
      <c r="E520" s="18"/>
      <c r="F520" s="18"/>
    </row>
    <row r="521" spans="2:6" ht="12.75" x14ac:dyDescent="0.2">
      <c r="B521" s="34"/>
      <c r="C521" s="18"/>
      <c r="D521" s="18"/>
      <c r="E521" s="18"/>
      <c r="F521" s="18"/>
    </row>
    <row r="522" spans="2:6" ht="12.75" x14ac:dyDescent="0.2">
      <c r="B522" s="34"/>
      <c r="C522" s="18"/>
      <c r="D522" s="18"/>
      <c r="E522" s="18"/>
      <c r="F522" s="18"/>
    </row>
    <row r="523" spans="2:6" ht="12.75" x14ac:dyDescent="0.2">
      <c r="B523" s="34"/>
      <c r="C523" s="18"/>
      <c r="D523" s="18"/>
      <c r="E523" s="18"/>
      <c r="F523" s="18"/>
    </row>
    <row r="524" spans="2:6" ht="12.75" x14ac:dyDescent="0.2">
      <c r="B524" s="34"/>
      <c r="C524" s="18"/>
      <c r="D524" s="18"/>
      <c r="E524" s="18"/>
      <c r="F524" s="18"/>
    </row>
    <row r="525" spans="2:6" ht="12.75" x14ac:dyDescent="0.2">
      <c r="B525" s="34"/>
      <c r="C525" s="18"/>
      <c r="D525" s="18"/>
      <c r="E525" s="18"/>
      <c r="F525" s="18"/>
    </row>
    <row r="526" spans="2:6" ht="12.75" x14ac:dyDescent="0.2">
      <c r="B526" s="34"/>
      <c r="C526" s="18"/>
      <c r="D526" s="18"/>
      <c r="E526" s="18"/>
      <c r="F526" s="18"/>
    </row>
    <row r="527" spans="2:6" ht="12.75" x14ac:dyDescent="0.2">
      <c r="B527" s="34"/>
      <c r="C527" s="18"/>
      <c r="D527" s="18"/>
      <c r="E527" s="18"/>
      <c r="F527" s="18"/>
    </row>
    <row r="528" spans="2:6" ht="12.75" x14ac:dyDescent="0.2">
      <c r="B528" s="34"/>
      <c r="C528" s="18"/>
      <c r="D528" s="18"/>
      <c r="E528" s="18"/>
      <c r="F528" s="18"/>
    </row>
    <row r="529" spans="2:6" ht="12.75" x14ac:dyDescent="0.2">
      <c r="B529" s="34"/>
      <c r="C529" s="18"/>
      <c r="D529" s="18"/>
      <c r="E529" s="18"/>
      <c r="F529" s="18"/>
    </row>
    <row r="530" spans="2:6" ht="12.75" x14ac:dyDescent="0.2">
      <c r="B530" s="34"/>
      <c r="C530" s="18"/>
      <c r="D530" s="18"/>
      <c r="E530" s="18"/>
      <c r="F530" s="18"/>
    </row>
    <row r="531" spans="2:6" ht="12.75" x14ac:dyDescent="0.2">
      <c r="B531" s="34"/>
      <c r="C531" s="18"/>
      <c r="D531" s="18"/>
      <c r="E531" s="18"/>
      <c r="F531" s="18"/>
    </row>
    <row r="532" spans="2:6" ht="12.75" x14ac:dyDescent="0.2">
      <c r="B532" s="34"/>
      <c r="C532" s="18"/>
      <c r="D532" s="18"/>
      <c r="E532" s="18"/>
      <c r="F532" s="18"/>
    </row>
    <row r="533" spans="2:6" ht="12.75" x14ac:dyDescent="0.2">
      <c r="B533" s="34"/>
      <c r="C533" s="18"/>
      <c r="D533" s="18"/>
      <c r="E533" s="18"/>
      <c r="F533" s="18"/>
    </row>
    <row r="534" spans="2:6" ht="12.75" x14ac:dyDescent="0.2">
      <c r="B534" s="34"/>
      <c r="C534" s="18"/>
      <c r="D534" s="18"/>
      <c r="E534" s="18"/>
      <c r="F534" s="18"/>
    </row>
    <row r="535" spans="2:6" ht="12.75" x14ac:dyDescent="0.2">
      <c r="B535" s="34"/>
      <c r="C535" s="18"/>
      <c r="D535" s="18"/>
      <c r="E535" s="18"/>
      <c r="F535" s="18"/>
    </row>
    <row r="536" spans="2:6" ht="12.75" x14ac:dyDescent="0.2">
      <c r="B536" s="34"/>
      <c r="C536" s="18"/>
      <c r="D536" s="18"/>
      <c r="E536" s="18"/>
      <c r="F536" s="18"/>
    </row>
    <row r="537" spans="2:6" ht="12.75" x14ac:dyDescent="0.2">
      <c r="B537" s="34"/>
      <c r="C537" s="18"/>
      <c r="D537" s="18"/>
      <c r="E537" s="18"/>
      <c r="F537" s="18"/>
    </row>
    <row r="538" spans="2:6" ht="12.75" x14ac:dyDescent="0.2">
      <c r="B538" s="34"/>
      <c r="C538" s="18"/>
      <c r="D538" s="18"/>
      <c r="E538" s="18"/>
      <c r="F538" s="18"/>
    </row>
    <row r="539" spans="2:6" ht="12.75" x14ac:dyDescent="0.2">
      <c r="B539" s="34"/>
      <c r="C539" s="18"/>
      <c r="D539" s="18"/>
      <c r="E539" s="18"/>
      <c r="F539" s="18"/>
    </row>
    <row r="540" spans="2:6" ht="12.75" x14ac:dyDescent="0.2">
      <c r="B540" s="34"/>
      <c r="C540" s="18"/>
      <c r="D540" s="18"/>
      <c r="E540" s="18"/>
      <c r="F540" s="18"/>
    </row>
    <row r="541" spans="2:6" ht="12.75" x14ac:dyDescent="0.2">
      <c r="B541" s="34"/>
      <c r="C541" s="18"/>
      <c r="D541" s="18"/>
      <c r="E541" s="18"/>
      <c r="F541" s="18"/>
    </row>
    <row r="542" spans="2:6" ht="12.75" x14ac:dyDescent="0.2">
      <c r="B542" s="34"/>
      <c r="C542" s="18"/>
      <c r="D542" s="18"/>
      <c r="E542" s="18"/>
      <c r="F542" s="18"/>
    </row>
    <row r="543" spans="2:6" ht="12.75" x14ac:dyDescent="0.2">
      <c r="B543" s="34"/>
      <c r="C543" s="18"/>
      <c r="D543" s="18"/>
      <c r="E543" s="18"/>
      <c r="F543" s="18"/>
    </row>
    <row r="544" spans="2:6" ht="12.75" x14ac:dyDescent="0.2">
      <c r="B544" s="34"/>
      <c r="C544" s="18"/>
      <c r="D544" s="18"/>
      <c r="E544" s="18"/>
      <c r="F544" s="18"/>
    </row>
    <row r="545" spans="2:6" ht="12.75" x14ac:dyDescent="0.2">
      <c r="B545" s="34"/>
      <c r="C545" s="18"/>
      <c r="D545" s="18"/>
      <c r="E545" s="18"/>
      <c r="F545" s="18"/>
    </row>
    <row r="546" spans="2:6" ht="12.75" x14ac:dyDescent="0.2">
      <c r="B546" s="34"/>
      <c r="C546" s="18"/>
      <c r="D546" s="18"/>
      <c r="E546" s="18"/>
      <c r="F546" s="18"/>
    </row>
    <row r="547" spans="2:6" ht="12.75" x14ac:dyDescent="0.2">
      <c r="B547" s="34"/>
      <c r="C547" s="18"/>
      <c r="D547" s="18"/>
      <c r="E547" s="18"/>
      <c r="F547" s="18"/>
    </row>
    <row r="548" spans="2:6" ht="12.75" x14ac:dyDescent="0.2">
      <c r="B548" s="34"/>
      <c r="C548" s="18"/>
      <c r="D548" s="18"/>
      <c r="E548" s="18"/>
      <c r="F548" s="18"/>
    </row>
    <row r="549" spans="2:6" ht="12.75" x14ac:dyDescent="0.2">
      <c r="B549" s="34"/>
      <c r="C549" s="18"/>
      <c r="D549" s="18"/>
      <c r="E549" s="18"/>
      <c r="F549" s="18"/>
    </row>
    <row r="550" spans="2:6" ht="12.75" x14ac:dyDescent="0.2">
      <c r="B550" s="34"/>
      <c r="C550" s="18"/>
      <c r="D550" s="18"/>
      <c r="E550" s="18"/>
      <c r="F550" s="18"/>
    </row>
    <row r="551" spans="2:6" ht="12.75" x14ac:dyDescent="0.2">
      <c r="B551" s="34"/>
      <c r="C551" s="18"/>
      <c r="D551" s="18"/>
      <c r="E551" s="18"/>
      <c r="F551" s="18"/>
    </row>
    <row r="552" spans="2:6" ht="12.75" x14ac:dyDescent="0.2">
      <c r="B552" s="34"/>
      <c r="C552" s="18"/>
      <c r="D552" s="18"/>
      <c r="E552" s="18"/>
      <c r="F552" s="18"/>
    </row>
    <row r="553" spans="2:6" ht="12.75" x14ac:dyDescent="0.2">
      <c r="B553" s="34"/>
      <c r="C553" s="18"/>
      <c r="D553" s="18"/>
      <c r="E553" s="18"/>
      <c r="F553" s="18"/>
    </row>
    <row r="554" spans="2:6" ht="12.75" x14ac:dyDescent="0.2">
      <c r="B554" s="34"/>
      <c r="C554" s="18"/>
      <c r="D554" s="18"/>
      <c r="E554" s="18"/>
      <c r="F554" s="18"/>
    </row>
    <row r="555" spans="2:6" ht="12.75" x14ac:dyDescent="0.2">
      <c r="B555" s="34"/>
      <c r="C555" s="18"/>
      <c r="D555" s="18"/>
      <c r="E555" s="18"/>
      <c r="F555" s="18"/>
    </row>
    <row r="556" spans="2:6" ht="12.75" x14ac:dyDescent="0.2">
      <c r="B556" s="34"/>
      <c r="C556" s="18"/>
      <c r="D556" s="18"/>
      <c r="E556" s="18"/>
      <c r="F556" s="18"/>
    </row>
    <row r="557" spans="2:6" ht="12.75" x14ac:dyDescent="0.2">
      <c r="B557" s="34"/>
      <c r="C557" s="18"/>
      <c r="D557" s="18"/>
      <c r="E557" s="18"/>
      <c r="F557" s="18"/>
    </row>
    <row r="558" spans="2:6" ht="12.75" x14ac:dyDescent="0.2">
      <c r="B558" s="34"/>
      <c r="C558" s="18"/>
      <c r="D558" s="18"/>
      <c r="E558" s="18"/>
      <c r="F558" s="18"/>
    </row>
    <row r="559" spans="2:6" ht="12.75" x14ac:dyDescent="0.2">
      <c r="B559" s="34"/>
      <c r="C559" s="18"/>
      <c r="D559" s="18"/>
      <c r="E559" s="18"/>
      <c r="F559" s="18"/>
    </row>
    <row r="560" spans="2:6" ht="12.75" x14ac:dyDescent="0.2">
      <c r="B560" s="34"/>
      <c r="C560" s="18"/>
      <c r="D560" s="18"/>
      <c r="E560" s="18"/>
      <c r="F560" s="18"/>
    </row>
    <row r="561" spans="2:6" ht="12.75" x14ac:dyDescent="0.2">
      <c r="B561" s="34"/>
      <c r="C561" s="18"/>
      <c r="D561" s="18"/>
      <c r="E561" s="18"/>
      <c r="F561" s="18"/>
    </row>
    <row r="562" spans="2:6" ht="12.75" x14ac:dyDescent="0.2">
      <c r="B562" s="34"/>
      <c r="C562" s="18"/>
      <c r="D562" s="18"/>
      <c r="E562" s="18"/>
      <c r="F562" s="18"/>
    </row>
    <row r="563" spans="2:6" ht="12.75" x14ac:dyDescent="0.2">
      <c r="B563" s="34"/>
      <c r="C563" s="18"/>
      <c r="D563" s="18"/>
      <c r="E563" s="18"/>
      <c r="F563" s="18"/>
    </row>
    <row r="564" spans="2:6" ht="12.75" x14ac:dyDescent="0.2">
      <c r="B564" s="34"/>
      <c r="C564" s="18"/>
      <c r="D564" s="18"/>
      <c r="E564" s="18"/>
      <c r="F564" s="18"/>
    </row>
    <row r="565" spans="2:6" ht="12.75" x14ac:dyDescent="0.2">
      <c r="B565" s="34"/>
      <c r="C565" s="18"/>
      <c r="D565" s="18"/>
      <c r="E565" s="18"/>
      <c r="F565" s="18"/>
    </row>
    <row r="566" spans="2:6" ht="12.75" x14ac:dyDescent="0.2">
      <c r="B566" s="34"/>
      <c r="C566" s="18"/>
      <c r="D566" s="18"/>
      <c r="E566" s="18"/>
      <c r="F566" s="18"/>
    </row>
    <row r="567" spans="2:6" ht="12.75" x14ac:dyDescent="0.2">
      <c r="B567" s="34"/>
      <c r="C567" s="18"/>
      <c r="D567" s="18"/>
      <c r="E567" s="18"/>
      <c r="F567" s="18"/>
    </row>
    <row r="568" spans="2:6" ht="12.75" x14ac:dyDescent="0.2">
      <c r="B568" s="34"/>
      <c r="C568" s="18"/>
      <c r="D568" s="18"/>
      <c r="E568" s="18"/>
      <c r="F568" s="18"/>
    </row>
    <row r="569" spans="2:6" ht="12.75" x14ac:dyDescent="0.2">
      <c r="B569" s="34"/>
      <c r="C569" s="18"/>
      <c r="D569" s="18"/>
      <c r="E569" s="18"/>
      <c r="F569" s="18"/>
    </row>
    <row r="570" spans="2:6" ht="12.75" x14ac:dyDescent="0.2">
      <c r="B570" s="34"/>
      <c r="C570" s="18"/>
      <c r="D570" s="18"/>
      <c r="E570" s="18"/>
      <c r="F570" s="18"/>
    </row>
    <row r="571" spans="2:6" ht="12.75" x14ac:dyDescent="0.2">
      <c r="B571" s="34"/>
      <c r="C571" s="18"/>
      <c r="D571" s="18"/>
      <c r="E571" s="18"/>
      <c r="F571" s="18"/>
    </row>
    <row r="572" spans="2:6" ht="12.75" x14ac:dyDescent="0.2">
      <c r="B572" s="34"/>
      <c r="C572" s="18"/>
      <c r="D572" s="18"/>
      <c r="E572" s="18"/>
      <c r="F572" s="18"/>
    </row>
    <row r="573" spans="2:6" ht="12.75" x14ac:dyDescent="0.2">
      <c r="B573" s="34"/>
      <c r="C573" s="18"/>
      <c r="D573" s="18"/>
      <c r="E573" s="18"/>
      <c r="F573" s="18"/>
    </row>
    <row r="574" spans="2:6" ht="12.75" x14ac:dyDescent="0.2">
      <c r="B574" s="34"/>
      <c r="C574" s="18"/>
      <c r="D574" s="18"/>
      <c r="E574" s="18"/>
      <c r="F574" s="18"/>
    </row>
    <row r="575" spans="2:6" ht="12.75" x14ac:dyDescent="0.2">
      <c r="B575" s="34"/>
      <c r="C575" s="18"/>
      <c r="D575" s="18"/>
      <c r="E575" s="18"/>
      <c r="F575" s="18"/>
    </row>
    <row r="576" spans="2:6" ht="12.75" x14ac:dyDescent="0.2">
      <c r="B576" s="34"/>
      <c r="C576" s="18"/>
      <c r="D576" s="18"/>
      <c r="E576" s="18"/>
      <c r="F576" s="18"/>
    </row>
    <row r="577" spans="2:6" ht="12.75" x14ac:dyDescent="0.2">
      <c r="B577" s="34"/>
      <c r="C577" s="18"/>
      <c r="D577" s="18"/>
      <c r="E577" s="18"/>
      <c r="F577" s="18"/>
    </row>
    <row r="578" spans="2:6" ht="12.75" x14ac:dyDescent="0.2">
      <c r="B578" s="34"/>
      <c r="C578" s="18"/>
      <c r="D578" s="18"/>
      <c r="E578" s="18"/>
      <c r="F578" s="18"/>
    </row>
    <row r="579" spans="2:6" ht="12.75" x14ac:dyDescent="0.2">
      <c r="B579" s="34"/>
      <c r="C579" s="18"/>
      <c r="D579" s="18"/>
      <c r="E579" s="18"/>
      <c r="F579" s="18"/>
    </row>
    <row r="580" spans="2:6" ht="12.75" x14ac:dyDescent="0.2">
      <c r="B580" s="34"/>
      <c r="C580" s="18"/>
      <c r="D580" s="18"/>
      <c r="E580" s="18"/>
      <c r="F580" s="18"/>
    </row>
    <row r="581" spans="2:6" ht="12.75" x14ac:dyDescent="0.2">
      <c r="B581" s="34"/>
      <c r="C581" s="18"/>
      <c r="D581" s="18"/>
      <c r="E581" s="18"/>
      <c r="F581" s="18"/>
    </row>
    <row r="582" spans="2:6" ht="12.75" x14ac:dyDescent="0.2">
      <c r="B582" s="34"/>
      <c r="C582" s="18"/>
      <c r="D582" s="18"/>
      <c r="E582" s="18"/>
      <c r="F582" s="18"/>
    </row>
    <row r="583" spans="2:6" ht="12.75" x14ac:dyDescent="0.2">
      <c r="B583" s="34"/>
      <c r="C583" s="18"/>
      <c r="D583" s="18"/>
      <c r="E583" s="18"/>
      <c r="F583" s="18"/>
    </row>
    <row r="584" spans="2:6" ht="12.75" x14ac:dyDescent="0.2">
      <c r="B584" s="34"/>
      <c r="C584" s="18"/>
      <c r="D584" s="18"/>
      <c r="E584" s="18"/>
      <c r="F584" s="18"/>
    </row>
    <row r="585" spans="2:6" ht="12.75" x14ac:dyDescent="0.2">
      <c r="B585" s="34"/>
      <c r="C585" s="18"/>
      <c r="D585" s="18"/>
      <c r="E585" s="18"/>
      <c r="F585" s="18"/>
    </row>
    <row r="586" spans="2:6" ht="12.75" x14ac:dyDescent="0.2">
      <c r="B586" s="34"/>
      <c r="C586" s="18"/>
      <c r="D586" s="18"/>
      <c r="E586" s="18"/>
      <c r="F586" s="18"/>
    </row>
    <row r="587" spans="2:6" ht="12.75" x14ac:dyDescent="0.2">
      <c r="B587" s="34"/>
      <c r="C587" s="18"/>
      <c r="D587" s="18"/>
      <c r="E587" s="18"/>
      <c r="F587" s="18"/>
    </row>
    <row r="588" spans="2:6" ht="12.75" x14ac:dyDescent="0.2">
      <c r="B588" s="34"/>
      <c r="C588" s="18"/>
      <c r="D588" s="18"/>
      <c r="E588" s="18"/>
      <c r="F588" s="18"/>
    </row>
    <row r="589" spans="2:6" ht="12.75" x14ac:dyDescent="0.2">
      <c r="B589" s="34"/>
      <c r="C589" s="18"/>
      <c r="D589" s="18"/>
      <c r="E589" s="18"/>
      <c r="F589" s="18"/>
    </row>
    <row r="590" spans="2:6" ht="12.75" x14ac:dyDescent="0.2">
      <c r="B590" s="34"/>
      <c r="C590" s="18"/>
      <c r="D590" s="18"/>
      <c r="E590" s="18"/>
      <c r="F590" s="18"/>
    </row>
    <row r="591" spans="2:6" ht="12.75" x14ac:dyDescent="0.2">
      <c r="B591" s="34"/>
      <c r="C591" s="18"/>
      <c r="D591" s="18"/>
      <c r="E591" s="18"/>
      <c r="F591" s="18"/>
    </row>
    <row r="592" spans="2:6" ht="12.75" x14ac:dyDescent="0.2">
      <c r="B592" s="34"/>
      <c r="C592" s="18"/>
      <c r="D592" s="18"/>
      <c r="E592" s="18"/>
      <c r="F592" s="18"/>
    </row>
    <row r="593" spans="2:6" ht="12.75" x14ac:dyDescent="0.2">
      <c r="B593" s="34"/>
      <c r="C593" s="18"/>
      <c r="D593" s="18"/>
      <c r="E593" s="18"/>
      <c r="F593" s="18"/>
    </row>
    <row r="594" spans="2:6" ht="12.75" x14ac:dyDescent="0.2">
      <c r="B594" s="34"/>
      <c r="C594" s="18"/>
      <c r="D594" s="18"/>
      <c r="E594" s="18"/>
      <c r="F594" s="18"/>
    </row>
    <row r="595" spans="2:6" ht="12.75" x14ac:dyDescent="0.2">
      <c r="B595" s="34"/>
      <c r="C595" s="18"/>
      <c r="D595" s="18"/>
      <c r="E595" s="18"/>
      <c r="F595" s="18"/>
    </row>
    <row r="596" spans="2:6" ht="12.75" x14ac:dyDescent="0.2">
      <c r="B596" s="34"/>
      <c r="C596" s="18"/>
      <c r="D596" s="18"/>
      <c r="E596" s="18"/>
      <c r="F596" s="18"/>
    </row>
    <row r="597" spans="2:6" ht="12.75" x14ac:dyDescent="0.2">
      <c r="B597" s="34"/>
      <c r="C597" s="18"/>
      <c r="D597" s="18"/>
      <c r="E597" s="18"/>
      <c r="F597" s="18"/>
    </row>
    <row r="598" spans="2:6" ht="12.75" x14ac:dyDescent="0.2">
      <c r="B598" s="34"/>
      <c r="C598" s="18"/>
      <c r="D598" s="18"/>
      <c r="E598" s="18"/>
      <c r="F598" s="18"/>
    </row>
    <row r="599" spans="2:6" ht="12.75" x14ac:dyDescent="0.2">
      <c r="B599" s="34"/>
      <c r="C599" s="18"/>
      <c r="D599" s="18"/>
      <c r="E599" s="18"/>
      <c r="F599" s="18"/>
    </row>
    <row r="600" spans="2:6" ht="12.75" x14ac:dyDescent="0.2">
      <c r="B600" s="34"/>
      <c r="C600" s="18"/>
      <c r="D600" s="18"/>
      <c r="E600" s="18"/>
      <c r="F600" s="18"/>
    </row>
    <row r="601" spans="2:6" ht="12.75" x14ac:dyDescent="0.2">
      <c r="B601" s="34"/>
      <c r="C601" s="18"/>
      <c r="D601" s="18"/>
      <c r="E601" s="18"/>
      <c r="F601" s="18"/>
    </row>
    <row r="602" spans="2:6" ht="12.75" x14ac:dyDescent="0.2">
      <c r="B602" s="34"/>
      <c r="C602" s="18"/>
      <c r="D602" s="18"/>
      <c r="E602" s="18"/>
      <c r="F602" s="18"/>
    </row>
    <row r="603" spans="2:6" ht="12.75" x14ac:dyDescent="0.2">
      <c r="B603" s="34"/>
      <c r="C603" s="18"/>
      <c r="D603" s="18"/>
      <c r="E603" s="18"/>
      <c r="F603" s="18"/>
    </row>
    <row r="604" spans="2:6" ht="12.75" x14ac:dyDescent="0.2">
      <c r="B604" s="34"/>
      <c r="C604" s="18"/>
      <c r="D604" s="18"/>
      <c r="E604" s="18"/>
      <c r="F604" s="18"/>
    </row>
    <row r="605" spans="2:6" ht="12.75" x14ac:dyDescent="0.2">
      <c r="B605" s="34"/>
      <c r="C605" s="18"/>
      <c r="D605" s="18"/>
      <c r="E605" s="18"/>
      <c r="F605" s="18"/>
    </row>
    <row r="606" spans="2:6" ht="12.75" x14ac:dyDescent="0.2">
      <c r="B606" s="34"/>
      <c r="C606" s="18"/>
      <c r="D606" s="18"/>
      <c r="E606" s="18"/>
      <c r="F606" s="18"/>
    </row>
    <row r="607" spans="2:6" ht="12.75" x14ac:dyDescent="0.2">
      <c r="B607" s="34"/>
      <c r="C607" s="18"/>
      <c r="D607" s="18"/>
      <c r="E607" s="18"/>
      <c r="F607" s="18"/>
    </row>
    <row r="608" spans="2:6" ht="12.75" x14ac:dyDescent="0.2">
      <c r="B608" s="34"/>
      <c r="C608" s="18"/>
      <c r="D608" s="18"/>
      <c r="E608" s="18"/>
      <c r="F608" s="18"/>
    </row>
    <row r="609" spans="2:6" ht="12.75" x14ac:dyDescent="0.2">
      <c r="B609" s="34"/>
      <c r="C609" s="18"/>
      <c r="D609" s="18"/>
      <c r="E609" s="18"/>
      <c r="F609" s="18"/>
    </row>
    <row r="610" spans="2:6" ht="12.75" x14ac:dyDescent="0.2">
      <c r="B610" s="34"/>
      <c r="C610" s="18"/>
      <c r="D610" s="18"/>
      <c r="E610" s="18"/>
      <c r="F610" s="18"/>
    </row>
    <row r="611" spans="2:6" ht="12.75" x14ac:dyDescent="0.2">
      <c r="B611" s="34"/>
      <c r="C611" s="18"/>
      <c r="D611" s="18"/>
      <c r="E611" s="18"/>
      <c r="F611" s="18"/>
    </row>
    <row r="612" spans="2:6" ht="12.75" x14ac:dyDescent="0.2">
      <c r="B612" s="34"/>
      <c r="C612" s="18"/>
      <c r="D612" s="18"/>
      <c r="E612" s="18"/>
      <c r="F612" s="18"/>
    </row>
    <row r="613" spans="2:6" ht="12.75" x14ac:dyDescent="0.2">
      <c r="B613" s="34"/>
      <c r="C613" s="18"/>
      <c r="D613" s="18"/>
      <c r="E613" s="18"/>
      <c r="F613" s="18"/>
    </row>
    <row r="614" spans="2:6" ht="12.75" x14ac:dyDescent="0.2">
      <c r="B614" s="34"/>
      <c r="C614" s="18"/>
      <c r="D614" s="18"/>
      <c r="E614" s="18"/>
      <c r="F614" s="18"/>
    </row>
    <row r="615" spans="2:6" ht="12.75" x14ac:dyDescent="0.2">
      <c r="B615" s="34"/>
      <c r="C615" s="18"/>
      <c r="D615" s="18"/>
      <c r="E615" s="18"/>
      <c r="F615" s="18"/>
    </row>
    <row r="616" spans="2:6" ht="12.75" x14ac:dyDescent="0.2">
      <c r="B616" s="34"/>
      <c r="C616" s="18"/>
      <c r="D616" s="18"/>
      <c r="E616" s="18"/>
      <c r="F616" s="18"/>
    </row>
    <row r="617" spans="2:6" ht="12.75" x14ac:dyDescent="0.2">
      <c r="B617" s="34"/>
      <c r="C617" s="18"/>
      <c r="D617" s="18"/>
      <c r="E617" s="18"/>
      <c r="F617" s="18"/>
    </row>
    <row r="618" spans="2:6" ht="12.75" x14ac:dyDescent="0.2">
      <c r="B618" s="34"/>
      <c r="C618" s="18"/>
      <c r="D618" s="18"/>
      <c r="E618" s="18"/>
      <c r="F618" s="18"/>
    </row>
    <row r="619" spans="2:6" ht="12.75" x14ac:dyDescent="0.2">
      <c r="B619" s="34"/>
      <c r="C619" s="18"/>
      <c r="D619" s="18"/>
      <c r="E619" s="18"/>
      <c r="F619" s="18"/>
    </row>
    <row r="620" spans="2:6" ht="12.75" x14ac:dyDescent="0.2">
      <c r="B620" s="34"/>
      <c r="C620" s="18"/>
      <c r="D620" s="18"/>
      <c r="E620" s="18"/>
      <c r="F620" s="18"/>
    </row>
    <row r="621" spans="2:6" ht="12.75" x14ac:dyDescent="0.2">
      <c r="B621" s="34"/>
      <c r="C621" s="18"/>
      <c r="D621" s="18"/>
      <c r="E621" s="18"/>
      <c r="F621" s="18"/>
    </row>
    <row r="622" spans="2:6" ht="12.75" x14ac:dyDescent="0.2">
      <c r="B622" s="34"/>
      <c r="C622" s="18"/>
      <c r="D622" s="18"/>
      <c r="E622" s="18"/>
      <c r="F622" s="18"/>
    </row>
    <row r="623" spans="2:6" ht="12.75" x14ac:dyDescent="0.2">
      <c r="B623" s="34"/>
      <c r="C623" s="18"/>
      <c r="D623" s="18"/>
      <c r="E623" s="18"/>
      <c r="F623" s="18"/>
    </row>
    <row r="624" spans="2:6" ht="12.75" x14ac:dyDescent="0.2">
      <c r="B624" s="34"/>
      <c r="C624" s="18"/>
      <c r="D624" s="18"/>
      <c r="E624" s="18"/>
      <c r="F624" s="18"/>
    </row>
    <row r="625" spans="2:6" ht="12.75" x14ac:dyDescent="0.2">
      <c r="B625" s="34"/>
      <c r="C625" s="18"/>
      <c r="D625" s="18"/>
      <c r="E625" s="18"/>
      <c r="F625" s="18"/>
    </row>
    <row r="626" spans="2:6" ht="12.75" x14ac:dyDescent="0.2">
      <c r="B626" s="34"/>
      <c r="C626" s="18"/>
      <c r="D626" s="18"/>
      <c r="E626" s="18"/>
      <c r="F626" s="18"/>
    </row>
    <row r="627" spans="2:6" ht="12.75" x14ac:dyDescent="0.2">
      <c r="B627" s="34"/>
      <c r="C627" s="18"/>
      <c r="D627" s="18"/>
      <c r="E627" s="18"/>
      <c r="F627" s="18"/>
    </row>
    <row r="628" spans="2:6" ht="12.75" x14ac:dyDescent="0.2">
      <c r="B628" s="34"/>
      <c r="C628" s="18"/>
      <c r="D628" s="18"/>
      <c r="E628" s="18"/>
      <c r="F628" s="18"/>
    </row>
    <row r="629" spans="2:6" ht="12.75" x14ac:dyDescent="0.2">
      <c r="B629" s="34"/>
      <c r="C629" s="18"/>
      <c r="D629" s="18"/>
      <c r="E629" s="18"/>
      <c r="F629" s="18"/>
    </row>
    <row r="630" spans="2:6" ht="12.75" x14ac:dyDescent="0.2">
      <c r="B630" s="34"/>
      <c r="C630" s="18"/>
      <c r="D630" s="18"/>
      <c r="E630" s="18"/>
      <c r="F630" s="18"/>
    </row>
    <row r="631" spans="2:6" ht="12.75" x14ac:dyDescent="0.2">
      <c r="B631" s="34"/>
      <c r="C631" s="18"/>
      <c r="D631" s="18"/>
      <c r="E631" s="18"/>
      <c r="F631" s="18"/>
    </row>
    <row r="632" spans="2:6" ht="12.75" x14ac:dyDescent="0.2">
      <c r="B632" s="34"/>
      <c r="C632" s="18"/>
      <c r="D632" s="18"/>
      <c r="E632" s="18"/>
      <c r="F632" s="18"/>
    </row>
    <row r="633" spans="2:6" ht="12.75" x14ac:dyDescent="0.2">
      <c r="B633" s="34"/>
      <c r="C633" s="18"/>
      <c r="D633" s="18"/>
      <c r="E633" s="18"/>
      <c r="F633" s="18"/>
    </row>
    <row r="634" spans="2:6" ht="12.75" x14ac:dyDescent="0.2">
      <c r="B634" s="34"/>
      <c r="C634" s="18"/>
      <c r="D634" s="18"/>
      <c r="E634" s="18"/>
      <c r="F634" s="18"/>
    </row>
    <row r="635" spans="2:6" ht="12.75" x14ac:dyDescent="0.2">
      <c r="B635" s="34"/>
      <c r="C635" s="18"/>
      <c r="D635" s="18"/>
      <c r="E635" s="18"/>
      <c r="F635" s="18"/>
    </row>
    <row r="636" spans="2:6" ht="12.75" x14ac:dyDescent="0.2">
      <c r="B636" s="34"/>
      <c r="C636" s="18"/>
      <c r="D636" s="18"/>
      <c r="E636" s="18"/>
      <c r="F636" s="18"/>
    </row>
    <row r="637" spans="2:6" ht="12.75" x14ac:dyDescent="0.2">
      <c r="B637" s="34"/>
      <c r="C637" s="18"/>
      <c r="D637" s="18"/>
      <c r="E637" s="18"/>
      <c r="F637" s="18"/>
    </row>
    <row r="638" spans="2:6" ht="12.75" x14ac:dyDescent="0.2">
      <c r="B638" s="34"/>
      <c r="C638" s="18"/>
      <c r="D638" s="18"/>
      <c r="E638" s="18"/>
      <c r="F638" s="18"/>
    </row>
    <row r="639" spans="2:6" ht="12.75" x14ac:dyDescent="0.2">
      <c r="B639" s="34"/>
      <c r="C639" s="18"/>
      <c r="D639" s="18"/>
      <c r="E639" s="18"/>
      <c r="F639" s="18"/>
    </row>
    <row r="640" spans="2:6" ht="12.75" x14ac:dyDescent="0.2">
      <c r="B640" s="34"/>
      <c r="C640" s="18"/>
      <c r="D640" s="18"/>
      <c r="E640" s="18"/>
      <c r="F640" s="18"/>
    </row>
    <row r="641" spans="2:6" ht="12.75" x14ac:dyDescent="0.2">
      <c r="B641" s="34"/>
      <c r="C641" s="18"/>
      <c r="D641" s="18"/>
      <c r="E641" s="18"/>
      <c r="F641" s="18"/>
    </row>
    <row r="642" spans="2:6" ht="12.75" x14ac:dyDescent="0.2">
      <c r="B642" s="34"/>
      <c r="C642" s="18"/>
      <c r="D642" s="18"/>
      <c r="E642" s="18"/>
      <c r="F642" s="18"/>
    </row>
    <row r="643" spans="2:6" ht="12.75" x14ac:dyDescent="0.2">
      <c r="B643" s="34"/>
      <c r="C643" s="18"/>
      <c r="D643" s="18"/>
      <c r="E643" s="18"/>
      <c r="F643" s="18"/>
    </row>
    <row r="644" spans="2:6" ht="12.75" x14ac:dyDescent="0.2">
      <c r="B644" s="34"/>
      <c r="C644" s="18"/>
      <c r="D644" s="18"/>
      <c r="E644" s="18"/>
      <c r="F644" s="18"/>
    </row>
    <row r="645" spans="2:6" ht="12.75" x14ac:dyDescent="0.2">
      <c r="B645" s="34"/>
      <c r="C645" s="18"/>
      <c r="D645" s="18"/>
      <c r="E645" s="18"/>
      <c r="F645" s="18"/>
    </row>
    <row r="646" spans="2:6" ht="12.75" x14ac:dyDescent="0.2">
      <c r="B646" s="34"/>
      <c r="C646" s="18"/>
      <c r="D646" s="18"/>
      <c r="E646" s="18"/>
      <c r="F646" s="18"/>
    </row>
    <row r="647" spans="2:6" ht="12.75" x14ac:dyDescent="0.2">
      <c r="B647" s="34"/>
      <c r="C647" s="18"/>
      <c r="D647" s="18"/>
      <c r="E647" s="18"/>
      <c r="F647" s="18"/>
    </row>
    <row r="648" spans="2:6" ht="12.75" x14ac:dyDescent="0.2">
      <c r="B648" s="34"/>
      <c r="C648" s="18"/>
      <c r="D648" s="18"/>
      <c r="E648" s="18"/>
      <c r="F648" s="18"/>
    </row>
    <row r="649" spans="2:6" ht="12.75" x14ac:dyDescent="0.2">
      <c r="B649" s="34"/>
      <c r="C649" s="18"/>
      <c r="D649" s="18"/>
      <c r="E649" s="18"/>
      <c r="F649" s="18"/>
    </row>
    <row r="650" spans="2:6" ht="12.75" x14ac:dyDescent="0.2">
      <c r="B650" s="34"/>
      <c r="C650" s="18"/>
      <c r="D650" s="18"/>
      <c r="E650" s="18"/>
      <c r="F650" s="18"/>
    </row>
    <row r="651" spans="2:6" ht="12.75" x14ac:dyDescent="0.2">
      <c r="B651" s="34"/>
      <c r="C651" s="18"/>
      <c r="D651" s="18"/>
      <c r="E651" s="18"/>
      <c r="F651" s="18"/>
    </row>
    <row r="652" spans="2:6" ht="12.75" x14ac:dyDescent="0.2">
      <c r="B652" s="34"/>
      <c r="C652" s="18"/>
      <c r="D652" s="18"/>
      <c r="E652" s="18"/>
      <c r="F652" s="18"/>
    </row>
    <row r="653" spans="2:6" ht="12.75" x14ac:dyDescent="0.2">
      <c r="B653" s="34"/>
      <c r="C653" s="18"/>
      <c r="D653" s="18"/>
      <c r="E653" s="18"/>
      <c r="F653" s="18"/>
    </row>
    <row r="654" spans="2:6" ht="12.75" x14ac:dyDescent="0.2">
      <c r="B654" s="34"/>
      <c r="C654" s="18"/>
      <c r="D654" s="18"/>
      <c r="E654" s="18"/>
      <c r="F654" s="18"/>
    </row>
    <row r="655" spans="2:6" ht="12.75" x14ac:dyDescent="0.2">
      <c r="B655" s="34"/>
      <c r="C655" s="18"/>
      <c r="D655" s="18"/>
      <c r="E655" s="18"/>
      <c r="F655" s="18"/>
    </row>
    <row r="656" spans="2:6" ht="12.75" x14ac:dyDescent="0.2">
      <c r="B656" s="34"/>
      <c r="C656" s="18"/>
      <c r="D656" s="18"/>
      <c r="E656" s="18"/>
      <c r="F656" s="18"/>
    </row>
    <row r="657" spans="2:6" ht="12.75" x14ac:dyDescent="0.2">
      <c r="B657" s="34"/>
      <c r="C657" s="18"/>
      <c r="D657" s="18"/>
      <c r="E657" s="18"/>
      <c r="F657" s="18"/>
    </row>
    <row r="658" spans="2:6" ht="12.75" x14ac:dyDescent="0.2">
      <c r="B658" s="34"/>
      <c r="C658" s="18"/>
      <c r="D658" s="18"/>
      <c r="E658" s="18"/>
      <c r="F658" s="18"/>
    </row>
    <row r="659" spans="2:6" ht="12.75" x14ac:dyDescent="0.2">
      <c r="B659" s="34"/>
      <c r="C659" s="18"/>
      <c r="D659" s="18"/>
      <c r="E659" s="18"/>
      <c r="F659" s="18"/>
    </row>
    <row r="660" spans="2:6" ht="12.75" x14ac:dyDescent="0.2">
      <c r="B660" s="34"/>
      <c r="C660" s="18"/>
      <c r="D660" s="18"/>
      <c r="E660" s="18"/>
      <c r="F660" s="18"/>
    </row>
    <row r="661" spans="2:6" ht="12.75" x14ac:dyDescent="0.2">
      <c r="B661" s="34"/>
      <c r="C661" s="18"/>
      <c r="D661" s="18"/>
      <c r="E661" s="18"/>
      <c r="F661" s="18"/>
    </row>
    <row r="662" spans="2:6" ht="12.75" x14ac:dyDescent="0.2">
      <c r="B662" s="34"/>
      <c r="C662" s="18"/>
      <c r="D662" s="18"/>
      <c r="E662" s="18"/>
      <c r="F662" s="18"/>
    </row>
    <row r="663" spans="2:6" ht="12.75" x14ac:dyDescent="0.2">
      <c r="B663" s="34"/>
      <c r="C663" s="18"/>
      <c r="D663" s="18"/>
      <c r="E663" s="18"/>
      <c r="F663" s="18"/>
    </row>
    <row r="664" spans="2:6" ht="12.75" x14ac:dyDescent="0.2">
      <c r="B664" s="34"/>
      <c r="C664" s="18"/>
      <c r="D664" s="18"/>
      <c r="E664" s="18"/>
      <c r="F664" s="18"/>
    </row>
    <row r="665" spans="2:6" ht="12.75" x14ac:dyDescent="0.2">
      <c r="B665" s="34"/>
      <c r="C665" s="18"/>
      <c r="D665" s="18"/>
      <c r="E665" s="18"/>
      <c r="F665" s="18"/>
    </row>
    <row r="666" spans="2:6" ht="12.75" x14ac:dyDescent="0.2">
      <c r="B666" s="34"/>
      <c r="C666" s="18"/>
      <c r="D666" s="18"/>
      <c r="E666" s="18"/>
      <c r="F666" s="18"/>
    </row>
    <row r="667" spans="2:6" ht="12.75" x14ac:dyDescent="0.2">
      <c r="B667" s="34"/>
      <c r="C667" s="18"/>
      <c r="D667" s="18"/>
      <c r="E667" s="18"/>
      <c r="F667" s="18"/>
    </row>
    <row r="668" spans="2:6" ht="12.75" x14ac:dyDescent="0.2">
      <c r="B668" s="34"/>
      <c r="C668" s="18"/>
      <c r="D668" s="18"/>
      <c r="E668" s="18"/>
      <c r="F668" s="18"/>
    </row>
    <row r="669" spans="2:6" ht="12.75" x14ac:dyDescent="0.2">
      <c r="B669" s="34"/>
      <c r="C669" s="18"/>
      <c r="D669" s="18"/>
      <c r="E669" s="18"/>
      <c r="F669" s="18"/>
    </row>
    <row r="670" spans="2:6" ht="12.75" x14ac:dyDescent="0.2">
      <c r="B670" s="34"/>
      <c r="C670" s="18"/>
      <c r="D670" s="18"/>
      <c r="E670" s="18"/>
      <c r="F670" s="18"/>
    </row>
    <row r="671" spans="2:6" ht="12.75" x14ac:dyDescent="0.2">
      <c r="B671" s="34"/>
      <c r="C671" s="18"/>
      <c r="D671" s="18"/>
      <c r="E671" s="18"/>
      <c r="F671" s="18"/>
    </row>
    <row r="672" spans="2:6" ht="12.75" x14ac:dyDescent="0.2">
      <c r="B672" s="34"/>
      <c r="C672" s="18"/>
      <c r="D672" s="18"/>
      <c r="E672" s="18"/>
      <c r="F672" s="18"/>
    </row>
    <row r="673" spans="2:6" ht="12.75" x14ac:dyDescent="0.2">
      <c r="B673" s="34"/>
      <c r="C673" s="18"/>
      <c r="D673" s="18"/>
      <c r="E673" s="18"/>
      <c r="F673" s="18"/>
    </row>
    <row r="674" spans="2:6" ht="12.75" x14ac:dyDescent="0.2">
      <c r="B674" s="34"/>
      <c r="C674" s="18"/>
      <c r="D674" s="18"/>
      <c r="E674" s="18"/>
      <c r="F674" s="18"/>
    </row>
    <row r="675" spans="2:6" ht="12.75" x14ac:dyDescent="0.2">
      <c r="B675" s="34"/>
      <c r="C675" s="18"/>
      <c r="D675" s="18"/>
      <c r="E675" s="18"/>
      <c r="F675" s="18"/>
    </row>
    <row r="676" spans="2:6" ht="12.75" x14ac:dyDescent="0.2">
      <c r="B676" s="34"/>
      <c r="C676" s="18"/>
      <c r="D676" s="18"/>
      <c r="E676" s="18"/>
      <c r="F676" s="18"/>
    </row>
    <row r="677" spans="2:6" ht="12.75" x14ac:dyDescent="0.2">
      <c r="B677" s="34"/>
      <c r="C677" s="18"/>
      <c r="D677" s="18"/>
      <c r="E677" s="18"/>
      <c r="F677" s="18"/>
    </row>
    <row r="678" spans="2:6" ht="12.75" x14ac:dyDescent="0.2">
      <c r="B678" s="34"/>
      <c r="C678" s="18"/>
      <c r="D678" s="18"/>
      <c r="E678" s="18"/>
      <c r="F678" s="18"/>
    </row>
    <row r="679" spans="2:6" ht="12.75" x14ac:dyDescent="0.2">
      <c r="B679" s="34"/>
      <c r="C679" s="18"/>
      <c r="D679" s="18"/>
      <c r="E679" s="18"/>
      <c r="F679" s="18"/>
    </row>
    <row r="680" spans="2:6" ht="12.75" x14ac:dyDescent="0.2">
      <c r="B680" s="34"/>
      <c r="C680" s="18"/>
      <c r="D680" s="18"/>
      <c r="E680" s="18"/>
      <c r="F680" s="18"/>
    </row>
    <row r="681" spans="2:6" ht="12.75" x14ac:dyDescent="0.2">
      <c r="B681" s="34"/>
      <c r="C681" s="18"/>
      <c r="D681" s="18"/>
      <c r="E681" s="18"/>
      <c r="F681" s="18"/>
    </row>
    <row r="682" spans="2:6" ht="12.75" x14ac:dyDescent="0.2">
      <c r="B682" s="34"/>
      <c r="C682" s="18"/>
      <c r="D682" s="18"/>
      <c r="E682" s="18"/>
      <c r="F682" s="18"/>
    </row>
    <row r="683" spans="2:6" ht="12.75" x14ac:dyDescent="0.2">
      <c r="B683" s="34"/>
      <c r="C683" s="18"/>
      <c r="D683" s="18"/>
      <c r="E683" s="18"/>
      <c r="F683" s="18"/>
    </row>
    <row r="684" spans="2:6" ht="12.75" x14ac:dyDescent="0.2">
      <c r="B684" s="34"/>
      <c r="C684" s="18"/>
      <c r="D684" s="18"/>
      <c r="E684" s="18"/>
      <c r="F684" s="18"/>
    </row>
    <row r="685" spans="2:6" ht="12.75" x14ac:dyDescent="0.2">
      <c r="B685" s="34"/>
      <c r="C685" s="18"/>
      <c r="D685" s="18"/>
      <c r="E685" s="18"/>
      <c r="F685" s="18"/>
    </row>
    <row r="686" spans="2:6" ht="12.75" x14ac:dyDescent="0.2">
      <c r="B686" s="34"/>
      <c r="C686" s="18"/>
      <c r="D686" s="18"/>
      <c r="E686" s="18"/>
      <c r="F686" s="18"/>
    </row>
    <row r="687" spans="2:6" ht="12.75" x14ac:dyDescent="0.2">
      <c r="B687" s="34"/>
      <c r="C687" s="18"/>
      <c r="D687" s="18"/>
      <c r="E687" s="18"/>
      <c r="F687" s="18"/>
    </row>
    <row r="688" spans="2:6" ht="12.75" x14ac:dyDescent="0.2">
      <c r="B688" s="34"/>
      <c r="C688" s="18"/>
      <c r="D688" s="18"/>
      <c r="E688" s="18"/>
      <c r="F688" s="18"/>
    </row>
    <row r="689" spans="2:6" ht="12.75" x14ac:dyDescent="0.2">
      <c r="B689" s="34"/>
      <c r="C689" s="18"/>
      <c r="D689" s="18"/>
      <c r="E689" s="18"/>
      <c r="F689" s="18"/>
    </row>
    <row r="690" spans="2:6" ht="12.75" x14ac:dyDescent="0.2">
      <c r="B690" s="34"/>
      <c r="C690" s="18"/>
      <c r="D690" s="18"/>
      <c r="E690" s="18"/>
      <c r="F690" s="18"/>
    </row>
    <row r="691" spans="2:6" ht="12.75" x14ac:dyDescent="0.2">
      <c r="B691" s="34"/>
      <c r="C691" s="18"/>
      <c r="D691" s="18"/>
      <c r="E691" s="18"/>
      <c r="F691" s="18"/>
    </row>
    <row r="692" spans="2:6" ht="12.75" x14ac:dyDescent="0.2">
      <c r="B692" s="34"/>
      <c r="C692" s="18"/>
      <c r="D692" s="18"/>
      <c r="E692" s="18"/>
      <c r="F692" s="18"/>
    </row>
    <row r="693" spans="2:6" ht="12.75" x14ac:dyDescent="0.2">
      <c r="B693" s="34"/>
      <c r="C693" s="18"/>
      <c r="D693" s="18"/>
      <c r="E693" s="18"/>
      <c r="F693" s="18"/>
    </row>
    <row r="694" spans="2:6" ht="12.75" x14ac:dyDescent="0.2">
      <c r="B694" s="34"/>
      <c r="C694" s="18"/>
      <c r="D694" s="18"/>
      <c r="E694" s="18"/>
      <c r="F694" s="18"/>
    </row>
    <row r="695" spans="2:6" ht="12.75" x14ac:dyDescent="0.2">
      <c r="B695" s="34"/>
      <c r="C695" s="18"/>
      <c r="D695" s="18"/>
      <c r="E695" s="18"/>
      <c r="F695" s="18"/>
    </row>
    <row r="696" spans="2:6" ht="12.75" x14ac:dyDescent="0.2">
      <c r="B696" s="34"/>
      <c r="C696" s="18"/>
      <c r="D696" s="18"/>
      <c r="E696" s="18"/>
      <c r="F696" s="18"/>
    </row>
    <row r="697" spans="2:6" ht="12.75" x14ac:dyDescent="0.2">
      <c r="B697" s="34"/>
      <c r="C697" s="18"/>
      <c r="D697" s="18"/>
      <c r="E697" s="18"/>
      <c r="F697" s="18"/>
    </row>
    <row r="698" spans="2:6" ht="12.75" x14ac:dyDescent="0.2">
      <c r="B698" s="34"/>
      <c r="C698" s="18"/>
      <c r="D698" s="18"/>
      <c r="E698" s="18"/>
      <c r="F698" s="18"/>
    </row>
    <row r="699" spans="2:6" ht="12.75" x14ac:dyDescent="0.2">
      <c r="B699" s="34"/>
      <c r="C699" s="18"/>
      <c r="D699" s="18"/>
      <c r="E699" s="18"/>
      <c r="F699" s="18"/>
    </row>
    <row r="700" spans="2:6" ht="12.75" x14ac:dyDescent="0.2">
      <c r="B700" s="34"/>
      <c r="C700" s="18"/>
      <c r="D700" s="18"/>
      <c r="E700" s="18"/>
      <c r="F700" s="18"/>
    </row>
    <row r="701" spans="2:6" ht="12.75" x14ac:dyDescent="0.2">
      <c r="B701" s="34"/>
      <c r="C701" s="18"/>
      <c r="D701" s="18"/>
      <c r="E701" s="18"/>
      <c r="F701" s="18"/>
    </row>
    <row r="702" spans="2:6" ht="12.75" x14ac:dyDescent="0.2">
      <c r="B702" s="34"/>
      <c r="C702" s="18"/>
      <c r="D702" s="18"/>
      <c r="E702" s="18"/>
      <c r="F702" s="18"/>
    </row>
    <row r="703" spans="2:6" ht="12.75" x14ac:dyDescent="0.2">
      <c r="B703" s="34"/>
      <c r="C703" s="18"/>
      <c r="D703" s="18"/>
      <c r="E703" s="18"/>
      <c r="F703" s="18"/>
    </row>
    <row r="704" spans="2:6" ht="12.75" x14ac:dyDescent="0.2">
      <c r="B704" s="34"/>
      <c r="C704" s="18"/>
      <c r="D704" s="18"/>
      <c r="E704" s="18"/>
      <c r="F704" s="18"/>
    </row>
    <row r="705" spans="2:6" ht="12.75" x14ac:dyDescent="0.2">
      <c r="B705" s="34"/>
      <c r="C705" s="18"/>
      <c r="D705" s="18"/>
      <c r="E705" s="18"/>
      <c r="F705" s="18"/>
    </row>
    <row r="706" spans="2:6" ht="12.75" x14ac:dyDescent="0.2">
      <c r="B706" s="34"/>
      <c r="C706" s="18"/>
      <c r="D706" s="18"/>
      <c r="E706" s="18"/>
      <c r="F706" s="18"/>
    </row>
    <row r="707" spans="2:6" ht="12.75" x14ac:dyDescent="0.2">
      <c r="B707" s="34"/>
      <c r="C707" s="18"/>
      <c r="D707" s="18"/>
      <c r="E707" s="18"/>
      <c r="F707" s="18"/>
    </row>
    <row r="708" spans="2:6" ht="12.75" x14ac:dyDescent="0.2">
      <c r="B708" s="34"/>
      <c r="C708" s="18"/>
      <c r="D708" s="18"/>
      <c r="E708" s="18"/>
      <c r="F708" s="18"/>
    </row>
    <row r="709" spans="2:6" ht="12.75" x14ac:dyDescent="0.2">
      <c r="B709" s="34"/>
      <c r="C709" s="18"/>
      <c r="D709" s="18"/>
      <c r="E709" s="18"/>
      <c r="F709" s="18"/>
    </row>
    <row r="710" spans="2:6" ht="12.75" x14ac:dyDescent="0.2">
      <c r="B710" s="34"/>
      <c r="C710" s="18"/>
      <c r="D710" s="18"/>
      <c r="E710" s="18"/>
      <c r="F710" s="18"/>
    </row>
    <row r="711" spans="2:6" ht="12.75" x14ac:dyDescent="0.2">
      <c r="B711" s="34"/>
      <c r="C711" s="18"/>
      <c r="D711" s="18"/>
      <c r="E711" s="18"/>
      <c r="F711" s="18"/>
    </row>
    <row r="712" spans="2:6" ht="12.75" x14ac:dyDescent="0.2">
      <c r="B712" s="34"/>
      <c r="C712" s="18"/>
      <c r="D712" s="18"/>
      <c r="E712" s="18"/>
      <c r="F712" s="18"/>
    </row>
    <row r="713" spans="2:6" ht="12.75" x14ac:dyDescent="0.2">
      <c r="B713" s="34"/>
      <c r="C713" s="18"/>
      <c r="D713" s="18"/>
      <c r="E713" s="18"/>
      <c r="F713" s="18"/>
    </row>
    <row r="714" spans="2:6" ht="12.75" x14ac:dyDescent="0.2">
      <c r="B714" s="34"/>
      <c r="C714" s="18"/>
      <c r="D714" s="18"/>
      <c r="E714" s="18"/>
      <c r="F714" s="18"/>
    </row>
    <row r="715" spans="2:6" ht="12.75" x14ac:dyDescent="0.2">
      <c r="B715" s="34"/>
      <c r="C715" s="18"/>
      <c r="D715" s="18"/>
      <c r="E715" s="18"/>
      <c r="F715" s="18"/>
    </row>
    <row r="716" spans="2:6" ht="12.75" x14ac:dyDescent="0.2">
      <c r="B716" s="34"/>
      <c r="C716" s="18"/>
      <c r="D716" s="18"/>
      <c r="E716" s="18"/>
      <c r="F716" s="18"/>
    </row>
    <row r="717" spans="2:6" ht="12.75" x14ac:dyDescent="0.2">
      <c r="B717" s="34"/>
      <c r="C717" s="18"/>
      <c r="D717" s="18"/>
      <c r="E717" s="18"/>
      <c r="F717" s="18"/>
    </row>
    <row r="718" spans="2:6" ht="12.75" x14ac:dyDescent="0.2">
      <c r="B718" s="34"/>
      <c r="C718" s="18"/>
      <c r="D718" s="18"/>
      <c r="E718" s="18"/>
      <c r="F718" s="18"/>
    </row>
    <row r="719" spans="2:6" ht="12.75" x14ac:dyDescent="0.2">
      <c r="B719" s="34"/>
      <c r="C719" s="18"/>
      <c r="D719" s="18"/>
      <c r="E719" s="18"/>
      <c r="F719" s="18"/>
    </row>
    <row r="720" spans="2:6" ht="12.75" x14ac:dyDescent="0.2">
      <c r="B720" s="34"/>
      <c r="C720" s="18"/>
      <c r="D720" s="18"/>
      <c r="E720" s="18"/>
      <c r="F720" s="18"/>
    </row>
    <row r="721" spans="2:6" ht="12.75" x14ac:dyDescent="0.2">
      <c r="B721" s="34"/>
      <c r="C721" s="18"/>
      <c r="D721" s="18"/>
      <c r="E721" s="18"/>
      <c r="F721" s="18"/>
    </row>
    <row r="722" spans="2:6" ht="12.75" x14ac:dyDescent="0.2">
      <c r="B722" s="34"/>
      <c r="C722" s="18"/>
      <c r="D722" s="18"/>
      <c r="E722" s="18"/>
      <c r="F722" s="18"/>
    </row>
    <row r="723" spans="2:6" ht="12.75" x14ac:dyDescent="0.2">
      <c r="B723" s="34"/>
      <c r="C723" s="18"/>
      <c r="D723" s="18"/>
      <c r="E723" s="18"/>
      <c r="F723" s="18"/>
    </row>
    <row r="724" spans="2:6" ht="12.75" x14ac:dyDescent="0.2">
      <c r="B724" s="34"/>
      <c r="C724" s="18"/>
      <c r="D724" s="18"/>
      <c r="E724" s="18"/>
      <c r="F724" s="18"/>
    </row>
    <row r="725" spans="2:6" ht="12.75" x14ac:dyDescent="0.2">
      <c r="B725" s="34"/>
      <c r="C725" s="18"/>
      <c r="D725" s="18"/>
      <c r="E725" s="18"/>
      <c r="F725" s="18"/>
    </row>
    <row r="726" spans="2:6" ht="12.75" x14ac:dyDescent="0.2">
      <c r="B726" s="34"/>
      <c r="C726" s="18"/>
      <c r="D726" s="18"/>
      <c r="E726" s="18"/>
      <c r="F726" s="18"/>
    </row>
    <row r="727" spans="2:6" ht="12.75" x14ac:dyDescent="0.2">
      <c r="B727" s="34"/>
      <c r="C727" s="18"/>
      <c r="D727" s="18"/>
      <c r="E727" s="18"/>
      <c r="F727" s="18"/>
    </row>
    <row r="728" spans="2:6" ht="12.75" x14ac:dyDescent="0.2">
      <c r="B728" s="34"/>
      <c r="C728" s="18"/>
      <c r="D728" s="18"/>
      <c r="E728" s="18"/>
      <c r="F728" s="18"/>
    </row>
    <row r="729" spans="2:6" ht="12.75" x14ac:dyDescent="0.2">
      <c r="B729" s="34"/>
      <c r="C729" s="18"/>
      <c r="D729" s="18"/>
      <c r="E729" s="18"/>
      <c r="F729" s="18"/>
    </row>
    <row r="730" spans="2:6" ht="12.75" x14ac:dyDescent="0.2">
      <c r="B730" s="34"/>
      <c r="C730" s="18"/>
      <c r="D730" s="18"/>
      <c r="E730" s="18"/>
      <c r="F730" s="18"/>
    </row>
    <row r="731" spans="2:6" ht="12.75" x14ac:dyDescent="0.2">
      <c r="B731" s="34"/>
      <c r="C731" s="18"/>
      <c r="D731" s="18"/>
      <c r="E731" s="18"/>
      <c r="F731" s="18"/>
    </row>
    <row r="732" spans="2:6" ht="12.75" x14ac:dyDescent="0.2">
      <c r="B732" s="34"/>
      <c r="C732" s="18"/>
      <c r="D732" s="18"/>
      <c r="E732" s="18"/>
      <c r="F732" s="18"/>
    </row>
    <row r="733" spans="2:6" ht="12.75" x14ac:dyDescent="0.2">
      <c r="B733" s="34"/>
      <c r="C733" s="18"/>
      <c r="D733" s="18"/>
      <c r="E733" s="18"/>
      <c r="F733" s="18"/>
    </row>
    <row r="734" spans="2:6" ht="12.75" x14ac:dyDescent="0.2">
      <c r="B734" s="34"/>
      <c r="C734" s="18"/>
      <c r="D734" s="18"/>
      <c r="E734" s="18"/>
      <c r="F734" s="18"/>
    </row>
    <row r="735" spans="2:6" ht="12.75" x14ac:dyDescent="0.2">
      <c r="B735" s="34"/>
      <c r="C735" s="18"/>
      <c r="D735" s="18"/>
      <c r="E735" s="18"/>
      <c r="F735" s="18"/>
    </row>
    <row r="736" spans="2:6" ht="12.75" x14ac:dyDescent="0.2">
      <c r="B736" s="34"/>
      <c r="C736" s="18"/>
      <c r="D736" s="18"/>
      <c r="E736" s="18"/>
      <c r="F736" s="18"/>
    </row>
    <row r="737" spans="2:6" ht="12.75" x14ac:dyDescent="0.2">
      <c r="B737" s="34"/>
      <c r="C737" s="18"/>
      <c r="D737" s="18"/>
      <c r="E737" s="18"/>
      <c r="F737" s="18"/>
    </row>
    <row r="738" spans="2:6" ht="12.75" x14ac:dyDescent="0.2">
      <c r="B738" s="34"/>
      <c r="C738" s="18"/>
      <c r="D738" s="18"/>
      <c r="E738" s="18"/>
      <c r="F738" s="18"/>
    </row>
    <row r="739" spans="2:6" ht="12.75" x14ac:dyDescent="0.2">
      <c r="B739" s="34"/>
      <c r="C739" s="18"/>
      <c r="D739" s="18"/>
      <c r="E739" s="18"/>
      <c r="F739" s="18"/>
    </row>
    <row r="740" spans="2:6" ht="12.75" x14ac:dyDescent="0.2">
      <c r="B740" s="34"/>
      <c r="C740" s="18"/>
      <c r="D740" s="18"/>
      <c r="E740" s="18"/>
      <c r="F740" s="18"/>
    </row>
    <row r="741" spans="2:6" ht="12.75" x14ac:dyDescent="0.2">
      <c r="B741" s="34"/>
      <c r="C741" s="18"/>
      <c r="D741" s="18"/>
      <c r="E741" s="18"/>
      <c r="F741" s="18"/>
    </row>
    <row r="742" spans="2:6" ht="12.75" x14ac:dyDescent="0.2">
      <c r="B742" s="34"/>
      <c r="C742" s="18"/>
      <c r="D742" s="18"/>
      <c r="E742" s="18"/>
      <c r="F742" s="18"/>
    </row>
    <row r="743" spans="2:6" ht="12.75" x14ac:dyDescent="0.2">
      <c r="B743" s="34"/>
      <c r="C743" s="18"/>
      <c r="D743" s="18"/>
      <c r="E743" s="18"/>
      <c r="F743" s="18"/>
    </row>
    <row r="744" spans="2:6" ht="12.75" x14ac:dyDescent="0.2">
      <c r="B744" s="34"/>
      <c r="C744" s="18"/>
      <c r="D744" s="18"/>
      <c r="E744" s="18"/>
      <c r="F744" s="18"/>
    </row>
    <row r="745" spans="2:6" ht="12.75" x14ac:dyDescent="0.2">
      <c r="B745" s="34"/>
      <c r="C745" s="18"/>
      <c r="D745" s="18"/>
      <c r="E745" s="18"/>
      <c r="F745" s="18"/>
    </row>
    <row r="746" spans="2:6" ht="12.75" x14ac:dyDescent="0.2">
      <c r="B746" s="34"/>
      <c r="C746" s="18"/>
      <c r="D746" s="18"/>
      <c r="E746" s="18"/>
      <c r="F746" s="18"/>
    </row>
    <row r="747" spans="2:6" ht="12.75" x14ac:dyDescent="0.2">
      <c r="B747" s="34"/>
      <c r="C747" s="18"/>
      <c r="D747" s="18"/>
      <c r="E747" s="18"/>
      <c r="F747" s="18"/>
    </row>
    <row r="748" spans="2:6" ht="12.75" x14ac:dyDescent="0.2">
      <c r="B748" s="34"/>
      <c r="C748" s="18"/>
      <c r="D748" s="18"/>
      <c r="E748" s="18"/>
      <c r="F748" s="18"/>
    </row>
    <row r="749" spans="2:6" ht="12.75" x14ac:dyDescent="0.2">
      <c r="B749" s="34"/>
      <c r="C749" s="18"/>
      <c r="D749" s="18"/>
      <c r="E749" s="18"/>
      <c r="F749" s="18"/>
    </row>
    <row r="750" spans="2:6" ht="12.75" x14ac:dyDescent="0.2">
      <c r="B750" s="34"/>
      <c r="C750" s="18"/>
      <c r="D750" s="18"/>
      <c r="E750" s="18"/>
      <c r="F750" s="18"/>
    </row>
    <row r="751" spans="2:6" ht="12.75" x14ac:dyDescent="0.2">
      <c r="B751" s="34"/>
      <c r="C751" s="18"/>
      <c r="D751" s="18"/>
      <c r="E751" s="18"/>
      <c r="F751" s="18"/>
    </row>
    <row r="752" spans="2:6" ht="12.75" x14ac:dyDescent="0.2">
      <c r="B752" s="34"/>
      <c r="C752" s="18"/>
      <c r="D752" s="18"/>
      <c r="E752" s="18"/>
      <c r="F752" s="18"/>
    </row>
    <row r="753" spans="2:6" ht="12.75" x14ac:dyDescent="0.2">
      <c r="B753" s="34"/>
      <c r="C753" s="18"/>
      <c r="D753" s="18"/>
      <c r="E753" s="18"/>
      <c r="F753" s="18"/>
    </row>
    <row r="754" spans="2:6" ht="12.75" x14ac:dyDescent="0.2">
      <c r="B754" s="34"/>
      <c r="C754" s="18"/>
      <c r="D754" s="18"/>
      <c r="E754" s="18"/>
      <c r="F754" s="18"/>
    </row>
    <row r="755" spans="2:6" ht="12.75" x14ac:dyDescent="0.2">
      <c r="B755" s="34"/>
      <c r="C755" s="18"/>
      <c r="D755" s="18"/>
      <c r="E755" s="18"/>
      <c r="F755" s="18"/>
    </row>
    <row r="756" spans="2:6" ht="12.75" x14ac:dyDescent="0.2">
      <c r="B756" s="34"/>
      <c r="C756" s="18"/>
      <c r="D756" s="18"/>
      <c r="E756" s="18"/>
      <c r="F756" s="18"/>
    </row>
    <row r="757" spans="2:6" ht="12.75" x14ac:dyDescent="0.2">
      <c r="B757" s="34"/>
      <c r="C757" s="18"/>
      <c r="D757" s="18"/>
      <c r="E757" s="18"/>
      <c r="F757" s="18"/>
    </row>
    <row r="758" spans="2:6" ht="12.75" x14ac:dyDescent="0.2">
      <c r="B758" s="34"/>
      <c r="C758" s="18"/>
      <c r="D758" s="18"/>
      <c r="E758" s="18"/>
      <c r="F758" s="18"/>
    </row>
    <row r="759" spans="2:6" ht="12.75" x14ac:dyDescent="0.2">
      <c r="B759" s="34"/>
      <c r="C759" s="18"/>
      <c r="D759" s="18"/>
      <c r="E759" s="18"/>
      <c r="F759" s="18"/>
    </row>
    <row r="760" spans="2:6" ht="12.75" x14ac:dyDescent="0.2">
      <c r="B760" s="34"/>
      <c r="C760" s="18"/>
      <c r="D760" s="18"/>
      <c r="E760" s="18"/>
      <c r="F760" s="18"/>
    </row>
    <row r="761" spans="2:6" ht="12.75" x14ac:dyDescent="0.2">
      <c r="B761" s="34"/>
      <c r="C761" s="18"/>
      <c r="D761" s="18"/>
      <c r="E761" s="18"/>
      <c r="F761" s="18"/>
    </row>
    <row r="762" spans="2:6" ht="12.75" x14ac:dyDescent="0.2">
      <c r="B762" s="34"/>
      <c r="C762" s="18"/>
      <c r="D762" s="18"/>
      <c r="E762" s="18"/>
      <c r="F762" s="18"/>
    </row>
    <row r="763" spans="2:6" ht="12.75" x14ac:dyDescent="0.2">
      <c r="B763" s="34"/>
      <c r="C763" s="18"/>
      <c r="D763" s="18"/>
      <c r="E763" s="18"/>
      <c r="F763" s="18"/>
    </row>
    <row r="764" spans="2:6" ht="12.75" x14ac:dyDescent="0.2">
      <c r="B764" s="34"/>
      <c r="C764" s="18"/>
      <c r="D764" s="18"/>
      <c r="E764" s="18"/>
      <c r="F764" s="18"/>
    </row>
    <row r="765" spans="2:6" ht="12.75" x14ac:dyDescent="0.2">
      <c r="B765" s="34"/>
      <c r="C765" s="18"/>
      <c r="D765" s="18"/>
      <c r="E765" s="18"/>
      <c r="F765" s="18"/>
    </row>
    <row r="766" spans="2:6" ht="12.75" x14ac:dyDescent="0.2">
      <c r="B766" s="34"/>
      <c r="C766" s="18"/>
      <c r="D766" s="18"/>
      <c r="E766" s="18"/>
      <c r="F766" s="18"/>
    </row>
    <row r="767" spans="2:6" ht="12.75" x14ac:dyDescent="0.2">
      <c r="B767" s="34"/>
      <c r="C767" s="18"/>
      <c r="D767" s="18"/>
      <c r="E767" s="18"/>
      <c r="F767" s="18"/>
    </row>
    <row r="768" spans="2:6" ht="12.75" x14ac:dyDescent="0.2">
      <c r="B768" s="34"/>
      <c r="C768" s="18"/>
      <c r="D768" s="18"/>
      <c r="E768" s="18"/>
      <c r="F768" s="18"/>
    </row>
    <row r="769" spans="2:6" ht="12.75" x14ac:dyDescent="0.2">
      <c r="B769" s="34"/>
      <c r="C769" s="18"/>
      <c r="D769" s="18"/>
      <c r="E769" s="18"/>
      <c r="F769" s="18"/>
    </row>
    <row r="770" spans="2:6" ht="12.75" x14ac:dyDescent="0.2">
      <c r="B770" s="34"/>
      <c r="C770" s="18"/>
      <c r="D770" s="18"/>
      <c r="E770" s="18"/>
      <c r="F770" s="18"/>
    </row>
    <row r="771" spans="2:6" ht="12.75" x14ac:dyDescent="0.2">
      <c r="B771" s="34"/>
      <c r="C771" s="18"/>
      <c r="D771" s="18"/>
      <c r="E771" s="18"/>
      <c r="F771" s="18"/>
    </row>
    <row r="772" spans="2:6" ht="12.75" x14ac:dyDescent="0.2">
      <c r="B772" s="34"/>
      <c r="C772" s="18"/>
      <c r="D772" s="18"/>
      <c r="E772" s="18"/>
      <c r="F772" s="18"/>
    </row>
    <row r="773" spans="2:6" ht="12.75" x14ac:dyDescent="0.2">
      <c r="B773" s="34"/>
      <c r="C773" s="18"/>
      <c r="D773" s="18"/>
      <c r="E773" s="18"/>
      <c r="F773" s="18"/>
    </row>
    <row r="774" spans="2:6" ht="12.75" x14ac:dyDescent="0.2">
      <c r="B774" s="34"/>
      <c r="C774" s="18"/>
      <c r="D774" s="18"/>
      <c r="E774" s="18"/>
      <c r="F774" s="18"/>
    </row>
    <row r="775" spans="2:6" ht="12.75" x14ac:dyDescent="0.2">
      <c r="B775" s="34"/>
      <c r="C775" s="18"/>
      <c r="D775" s="18"/>
      <c r="E775" s="18"/>
      <c r="F775" s="18"/>
    </row>
    <row r="776" spans="2:6" ht="12.75" x14ac:dyDescent="0.2">
      <c r="B776" s="34"/>
      <c r="C776" s="18"/>
      <c r="D776" s="18"/>
      <c r="E776" s="18"/>
      <c r="F776" s="18"/>
    </row>
    <row r="777" spans="2:6" ht="12.75" x14ac:dyDescent="0.2">
      <c r="B777" s="34"/>
      <c r="C777" s="18"/>
      <c r="D777" s="18"/>
      <c r="E777" s="18"/>
      <c r="F777" s="18"/>
    </row>
    <row r="778" spans="2:6" ht="12.75" x14ac:dyDescent="0.2">
      <c r="B778" s="34"/>
      <c r="C778" s="18"/>
      <c r="D778" s="18"/>
      <c r="E778" s="18"/>
      <c r="F778" s="18"/>
    </row>
    <row r="779" spans="2:6" ht="12.75" x14ac:dyDescent="0.2">
      <c r="B779" s="34"/>
      <c r="C779" s="18"/>
      <c r="D779" s="18"/>
      <c r="E779" s="18"/>
      <c r="F779" s="18"/>
    </row>
    <row r="780" spans="2:6" ht="12.75" x14ac:dyDescent="0.2">
      <c r="B780" s="34"/>
      <c r="C780" s="18"/>
      <c r="D780" s="18"/>
      <c r="E780" s="18"/>
      <c r="F780" s="18"/>
    </row>
    <row r="781" spans="2:6" ht="12.75" x14ac:dyDescent="0.2">
      <c r="B781" s="34"/>
      <c r="C781" s="18"/>
      <c r="D781" s="18"/>
      <c r="E781" s="18"/>
      <c r="F781" s="18"/>
    </row>
    <row r="782" spans="2:6" ht="12.75" x14ac:dyDescent="0.2">
      <c r="B782" s="34"/>
      <c r="C782" s="18"/>
      <c r="D782" s="18"/>
      <c r="E782" s="18"/>
      <c r="F782" s="18"/>
    </row>
    <row r="783" spans="2:6" ht="12.75" x14ac:dyDescent="0.2">
      <c r="B783" s="34"/>
      <c r="C783" s="18"/>
      <c r="D783" s="18"/>
      <c r="E783" s="18"/>
      <c r="F783" s="18"/>
    </row>
    <row r="784" spans="2:6" ht="12.75" x14ac:dyDescent="0.2">
      <c r="B784" s="34"/>
      <c r="C784" s="18"/>
      <c r="D784" s="18"/>
      <c r="E784" s="18"/>
      <c r="F784" s="18"/>
    </row>
    <row r="785" spans="2:6" ht="12.75" x14ac:dyDescent="0.2">
      <c r="B785" s="34"/>
      <c r="C785" s="18"/>
      <c r="D785" s="18"/>
      <c r="E785" s="18"/>
      <c r="F785" s="18"/>
    </row>
    <row r="786" spans="2:6" ht="12.75" x14ac:dyDescent="0.2">
      <c r="B786" s="34"/>
      <c r="C786" s="18"/>
      <c r="D786" s="18"/>
      <c r="E786" s="18"/>
      <c r="F786" s="18"/>
    </row>
    <row r="787" spans="2:6" ht="12.75" x14ac:dyDescent="0.2">
      <c r="B787" s="34"/>
      <c r="C787" s="18"/>
      <c r="D787" s="18"/>
      <c r="E787" s="18"/>
      <c r="F787" s="18"/>
    </row>
    <row r="788" spans="2:6" ht="12.75" x14ac:dyDescent="0.2">
      <c r="B788" s="34"/>
      <c r="C788" s="18"/>
      <c r="D788" s="18"/>
      <c r="E788" s="18"/>
      <c r="F788" s="18"/>
    </row>
    <row r="789" spans="2:6" ht="12.75" x14ac:dyDescent="0.2">
      <c r="B789" s="34"/>
      <c r="C789" s="18"/>
      <c r="D789" s="18"/>
      <c r="E789" s="18"/>
      <c r="F789" s="18"/>
    </row>
    <row r="790" spans="2:6" ht="12.75" x14ac:dyDescent="0.2">
      <c r="B790" s="34"/>
      <c r="C790" s="18"/>
      <c r="D790" s="18"/>
      <c r="E790" s="18"/>
      <c r="F790" s="18"/>
    </row>
    <row r="791" spans="2:6" ht="12.75" x14ac:dyDescent="0.2">
      <c r="B791" s="34"/>
      <c r="C791" s="18"/>
      <c r="D791" s="18"/>
      <c r="E791" s="18"/>
      <c r="F791" s="18"/>
    </row>
    <row r="792" spans="2:6" ht="12.75" x14ac:dyDescent="0.2">
      <c r="B792" s="34"/>
      <c r="C792" s="18"/>
      <c r="D792" s="18"/>
      <c r="E792" s="18"/>
      <c r="F792" s="18"/>
    </row>
    <row r="793" spans="2:6" ht="12.75" x14ac:dyDescent="0.2">
      <c r="B793" s="34"/>
      <c r="C793" s="18"/>
      <c r="D793" s="18"/>
      <c r="E793" s="18"/>
      <c r="F793" s="18"/>
    </row>
    <row r="794" spans="2:6" ht="12.75" x14ac:dyDescent="0.2">
      <c r="B794" s="34"/>
      <c r="C794" s="18"/>
      <c r="D794" s="18"/>
      <c r="E794" s="18"/>
      <c r="F794" s="18"/>
    </row>
    <row r="795" spans="2:6" ht="12.75" x14ac:dyDescent="0.2">
      <c r="B795" s="34"/>
      <c r="C795" s="18"/>
      <c r="D795" s="18"/>
      <c r="E795" s="18"/>
      <c r="F795" s="18"/>
    </row>
    <row r="796" spans="2:6" ht="12.75" x14ac:dyDescent="0.2">
      <c r="B796" s="34"/>
      <c r="C796" s="18"/>
      <c r="D796" s="18"/>
      <c r="E796" s="18"/>
      <c r="F796" s="18"/>
    </row>
    <row r="797" spans="2:6" ht="12.75" x14ac:dyDescent="0.2">
      <c r="B797" s="34"/>
      <c r="C797" s="18"/>
      <c r="D797" s="18"/>
      <c r="E797" s="18"/>
      <c r="F797" s="18"/>
    </row>
    <row r="798" spans="2:6" ht="12.75" x14ac:dyDescent="0.2">
      <c r="B798" s="34"/>
      <c r="C798" s="18"/>
      <c r="D798" s="18"/>
      <c r="E798" s="18"/>
      <c r="F798" s="18"/>
    </row>
    <row r="799" spans="2:6" ht="12.75" x14ac:dyDescent="0.2">
      <c r="B799" s="34"/>
      <c r="C799" s="18"/>
      <c r="D799" s="18"/>
      <c r="E799" s="18"/>
      <c r="F799" s="18"/>
    </row>
    <row r="800" spans="2:6" ht="12.75" x14ac:dyDescent="0.2">
      <c r="B800" s="34"/>
      <c r="C800" s="18"/>
      <c r="D800" s="18"/>
      <c r="E800" s="18"/>
      <c r="F800" s="18"/>
    </row>
    <row r="801" spans="2:6" ht="12.75" x14ac:dyDescent="0.2">
      <c r="B801" s="34"/>
      <c r="C801" s="18"/>
      <c r="D801" s="18"/>
      <c r="E801" s="18"/>
      <c r="F801" s="18"/>
    </row>
    <row r="802" spans="2:6" ht="12.75" x14ac:dyDescent="0.2">
      <c r="B802" s="34"/>
      <c r="C802" s="18"/>
      <c r="D802" s="18"/>
      <c r="E802" s="18"/>
      <c r="F802" s="18"/>
    </row>
    <row r="803" spans="2:6" ht="12.75" x14ac:dyDescent="0.2">
      <c r="B803" s="34"/>
      <c r="C803" s="18"/>
      <c r="D803" s="18"/>
      <c r="E803" s="18"/>
      <c r="F803" s="18"/>
    </row>
    <row r="804" spans="2:6" ht="12.75" x14ac:dyDescent="0.2">
      <c r="B804" s="34"/>
      <c r="C804" s="18"/>
      <c r="D804" s="18"/>
      <c r="E804" s="18"/>
      <c r="F804" s="18"/>
    </row>
    <row r="805" spans="2:6" ht="12.75" x14ac:dyDescent="0.2">
      <c r="B805" s="34"/>
      <c r="C805" s="18"/>
      <c r="D805" s="18"/>
      <c r="E805" s="18"/>
      <c r="F805" s="18"/>
    </row>
    <row r="806" spans="2:6" ht="12.75" x14ac:dyDescent="0.2">
      <c r="B806" s="34"/>
      <c r="C806" s="18"/>
      <c r="D806" s="18"/>
      <c r="E806" s="18"/>
      <c r="F806" s="18"/>
    </row>
    <row r="807" spans="2:6" ht="12.75" x14ac:dyDescent="0.2">
      <c r="B807" s="34"/>
      <c r="C807" s="18"/>
      <c r="D807" s="18"/>
      <c r="E807" s="18"/>
      <c r="F807" s="18"/>
    </row>
    <row r="808" spans="2:6" ht="12.75" x14ac:dyDescent="0.2">
      <c r="B808" s="34"/>
      <c r="C808" s="18"/>
      <c r="D808" s="18"/>
      <c r="E808" s="18"/>
      <c r="F808" s="18"/>
    </row>
    <row r="809" spans="2:6" ht="12.75" x14ac:dyDescent="0.2">
      <c r="B809" s="34"/>
      <c r="C809" s="18"/>
      <c r="D809" s="18"/>
      <c r="E809" s="18"/>
      <c r="F809" s="18"/>
    </row>
    <row r="810" spans="2:6" ht="12.75" x14ac:dyDescent="0.2">
      <c r="B810" s="34"/>
      <c r="C810" s="18"/>
      <c r="D810" s="18"/>
      <c r="E810" s="18"/>
      <c r="F810" s="18"/>
    </row>
    <row r="811" spans="2:6" ht="12.75" x14ac:dyDescent="0.2">
      <c r="B811" s="34"/>
      <c r="C811" s="18"/>
      <c r="D811" s="18"/>
      <c r="E811" s="18"/>
      <c r="F811" s="18"/>
    </row>
    <row r="812" spans="2:6" ht="12.75" x14ac:dyDescent="0.2">
      <c r="B812" s="34"/>
      <c r="C812" s="18"/>
      <c r="D812" s="18"/>
      <c r="E812" s="18"/>
      <c r="F812" s="18"/>
    </row>
    <row r="813" spans="2:6" ht="12.75" x14ac:dyDescent="0.2">
      <c r="B813" s="34"/>
      <c r="C813" s="18"/>
      <c r="D813" s="18"/>
      <c r="E813" s="18"/>
      <c r="F813" s="18"/>
    </row>
    <row r="814" spans="2:6" ht="12.75" x14ac:dyDescent="0.2">
      <c r="B814" s="34"/>
      <c r="C814" s="18"/>
      <c r="D814" s="18"/>
      <c r="E814" s="18"/>
      <c r="F814" s="18"/>
    </row>
    <row r="815" spans="2:6" ht="12.75" x14ac:dyDescent="0.2">
      <c r="B815" s="34"/>
      <c r="C815" s="18"/>
      <c r="D815" s="18"/>
      <c r="E815" s="18"/>
      <c r="F815" s="18"/>
    </row>
    <row r="816" spans="2:6" ht="12.75" x14ac:dyDescent="0.2">
      <c r="B816" s="34"/>
      <c r="C816" s="18"/>
      <c r="D816" s="18"/>
      <c r="E816" s="18"/>
      <c r="F816" s="18"/>
    </row>
    <row r="817" spans="2:6" ht="12.75" x14ac:dyDescent="0.2">
      <c r="B817" s="34"/>
      <c r="C817" s="18"/>
      <c r="D817" s="18"/>
      <c r="E817" s="18"/>
      <c r="F817" s="18"/>
    </row>
    <row r="818" spans="2:6" ht="12.75" x14ac:dyDescent="0.2">
      <c r="B818" s="34"/>
      <c r="C818" s="18"/>
      <c r="D818" s="18"/>
      <c r="E818" s="18"/>
      <c r="F818" s="18"/>
    </row>
    <row r="819" spans="2:6" ht="12.75" x14ac:dyDescent="0.2">
      <c r="B819" s="34"/>
      <c r="C819" s="18"/>
      <c r="D819" s="18"/>
      <c r="E819" s="18"/>
      <c r="F819" s="18"/>
    </row>
    <row r="820" spans="2:6" ht="12.75" x14ac:dyDescent="0.2">
      <c r="B820" s="34"/>
      <c r="C820" s="18"/>
      <c r="D820" s="18"/>
      <c r="E820" s="18"/>
      <c r="F820" s="18"/>
    </row>
    <row r="821" spans="2:6" ht="12.75" x14ac:dyDescent="0.2">
      <c r="B821" s="34"/>
      <c r="C821" s="18"/>
      <c r="D821" s="18"/>
      <c r="E821" s="18"/>
      <c r="F821" s="18"/>
    </row>
    <row r="822" spans="2:6" ht="12.75" x14ac:dyDescent="0.2">
      <c r="B822" s="34"/>
      <c r="C822" s="18"/>
      <c r="D822" s="18"/>
      <c r="E822" s="18"/>
      <c r="F822" s="18"/>
    </row>
    <row r="823" spans="2:6" ht="12.75" x14ac:dyDescent="0.2">
      <c r="B823" s="34"/>
      <c r="C823" s="18"/>
      <c r="D823" s="18"/>
      <c r="E823" s="18"/>
      <c r="F823" s="18"/>
    </row>
    <row r="824" spans="2:6" ht="12.75" x14ac:dyDescent="0.2">
      <c r="B824" s="34"/>
      <c r="C824" s="18"/>
      <c r="D824" s="18"/>
      <c r="E824" s="18"/>
      <c r="F824" s="18"/>
    </row>
    <row r="825" spans="2:6" ht="12.75" x14ac:dyDescent="0.2">
      <c r="B825" s="34"/>
      <c r="C825" s="18"/>
      <c r="D825" s="18"/>
      <c r="E825" s="18"/>
      <c r="F825" s="18"/>
    </row>
    <row r="826" spans="2:6" ht="12.75" x14ac:dyDescent="0.2">
      <c r="B826" s="34"/>
      <c r="C826" s="18"/>
      <c r="D826" s="18"/>
      <c r="E826" s="18"/>
      <c r="F826" s="18"/>
    </row>
    <row r="827" spans="2:6" ht="12.75" x14ac:dyDescent="0.2">
      <c r="B827" s="34"/>
      <c r="C827" s="18"/>
      <c r="D827" s="18"/>
      <c r="E827" s="18"/>
      <c r="F827" s="18"/>
    </row>
    <row r="828" spans="2:6" ht="12.75" x14ac:dyDescent="0.2">
      <c r="B828" s="34"/>
      <c r="C828" s="18"/>
      <c r="D828" s="18"/>
      <c r="E828" s="18"/>
      <c r="F828" s="18"/>
    </row>
    <row r="829" spans="2:6" ht="12.75" x14ac:dyDescent="0.2">
      <c r="B829" s="34"/>
      <c r="C829" s="18"/>
      <c r="D829" s="18"/>
      <c r="E829" s="18"/>
      <c r="F829" s="18"/>
    </row>
    <row r="830" spans="2:6" ht="12.75" x14ac:dyDescent="0.2">
      <c r="B830" s="34"/>
      <c r="C830" s="18"/>
      <c r="D830" s="18"/>
      <c r="E830" s="18"/>
      <c r="F830" s="18"/>
    </row>
    <row r="831" spans="2:6" ht="12.75" x14ac:dyDescent="0.2">
      <c r="B831" s="34"/>
      <c r="C831" s="18"/>
      <c r="D831" s="18"/>
      <c r="E831" s="18"/>
      <c r="F831" s="18"/>
    </row>
    <row r="832" spans="2:6" ht="12.75" x14ac:dyDescent="0.2">
      <c r="B832" s="34"/>
      <c r="C832" s="18"/>
      <c r="D832" s="18"/>
      <c r="E832" s="18"/>
      <c r="F832" s="18"/>
    </row>
    <row r="833" spans="2:6" ht="12.75" x14ac:dyDescent="0.2">
      <c r="B833" s="34"/>
      <c r="C833" s="18"/>
      <c r="D833" s="18"/>
      <c r="E833" s="18"/>
      <c r="F833" s="18"/>
    </row>
    <row r="834" spans="2:6" ht="12.75" x14ac:dyDescent="0.2">
      <c r="B834" s="34"/>
      <c r="C834" s="18"/>
      <c r="D834" s="18"/>
      <c r="E834" s="18"/>
      <c r="F834" s="18"/>
    </row>
    <row r="835" spans="2:6" ht="12.75" x14ac:dyDescent="0.2">
      <c r="B835" s="34"/>
      <c r="C835" s="18"/>
      <c r="D835" s="18"/>
      <c r="E835" s="18"/>
      <c r="F835" s="18"/>
    </row>
    <row r="836" spans="2:6" ht="12.75" x14ac:dyDescent="0.2">
      <c r="B836" s="34"/>
      <c r="C836" s="18"/>
      <c r="D836" s="18"/>
      <c r="E836" s="18"/>
      <c r="F836" s="18"/>
    </row>
    <row r="837" spans="2:6" ht="12.75" x14ac:dyDescent="0.2">
      <c r="B837" s="34"/>
      <c r="C837" s="18"/>
      <c r="D837" s="18"/>
      <c r="E837" s="18"/>
      <c r="F837" s="18"/>
    </row>
    <row r="838" spans="2:6" ht="12.75" x14ac:dyDescent="0.2">
      <c r="B838" s="34"/>
      <c r="C838" s="18"/>
      <c r="D838" s="18"/>
      <c r="E838" s="18"/>
      <c r="F838" s="18"/>
    </row>
    <row r="839" spans="2:6" ht="12.75" x14ac:dyDescent="0.2">
      <c r="B839" s="34"/>
      <c r="C839" s="18"/>
      <c r="D839" s="18"/>
      <c r="E839" s="18"/>
      <c r="F839" s="18"/>
    </row>
    <row r="840" spans="2:6" ht="12.75" x14ac:dyDescent="0.2">
      <c r="B840" s="34"/>
      <c r="C840" s="18"/>
      <c r="D840" s="18"/>
      <c r="E840" s="18"/>
      <c r="F840" s="18"/>
    </row>
    <row r="841" spans="2:6" ht="12.75" x14ac:dyDescent="0.2">
      <c r="B841" s="34"/>
      <c r="C841" s="18"/>
      <c r="D841" s="18"/>
      <c r="E841" s="18"/>
      <c r="F841" s="18"/>
    </row>
    <row r="842" spans="2:6" ht="12.75" x14ac:dyDescent="0.2">
      <c r="B842" s="34"/>
      <c r="C842" s="18"/>
      <c r="D842" s="18"/>
      <c r="E842" s="18"/>
      <c r="F842" s="18"/>
    </row>
    <row r="843" spans="2:6" ht="12.75" x14ac:dyDescent="0.2">
      <c r="B843" s="34"/>
      <c r="C843" s="18"/>
      <c r="D843" s="18"/>
      <c r="E843" s="18"/>
      <c r="F843" s="18"/>
    </row>
    <row r="844" spans="2:6" ht="12.75" x14ac:dyDescent="0.2">
      <c r="B844" s="34"/>
      <c r="C844" s="18"/>
      <c r="D844" s="18"/>
      <c r="E844" s="18"/>
      <c r="F844" s="18"/>
    </row>
    <row r="845" spans="2:6" ht="12.75" x14ac:dyDescent="0.2">
      <c r="B845" s="34"/>
      <c r="C845" s="18"/>
      <c r="D845" s="18"/>
      <c r="E845" s="18"/>
      <c r="F845" s="18"/>
    </row>
    <row r="846" spans="2:6" ht="12.75" x14ac:dyDescent="0.2">
      <c r="B846" s="34"/>
      <c r="C846" s="18"/>
      <c r="D846" s="18"/>
      <c r="E846" s="18"/>
      <c r="F846" s="18"/>
    </row>
    <row r="847" spans="2:6" ht="12.75" x14ac:dyDescent="0.2">
      <c r="B847" s="34"/>
      <c r="C847" s="18"/>
      <c r="D847" s="18"/>
      <c r="E847" s="18"/>
      <c r="F847" s="18"/>
    </row>
    <row r="848" spans="2:6" ht="12.75" x14ac:dyDescent="0.2">
      <c r="B848" s="34"/>
      <c r="C848" s="18"/>
      <c r="D848" s="18"/>
      <c r="E848" s="18"/>
      <c r="F848" s="18"/>
    </row>
    <row r="849" spans="2:6" ht="12.75" x14ac:dyDescent="0.2">
      <c r="B849" s="34"/>
      <c r="C849" s="18"/>
      <c r="D849" s="18"/>
      <c r="E849" s="18"/>
      <c r="F849" s="18"/>
    </row>
    <row r="850" spans="2:6" ht="12.75" x14ac:dyDescent="0.2">
      <c r="B850" s="34"/>
      <c r="C850" s="18"/>
      <c r="D850" s="18"/>
      <c r="E850" s="18"/>
      <c r="F850" s="18"/>
    </row>
    <row r="851" spans="2:6" ht="12.75" x14ac:dyDescent="0.2">
      <c r="B851" s="34"/>
      <c r="C851" s="18"/>
      <c r="D851" s="18"/>
      <c r="E851" s="18"/>
      <c r="F851" s="18"/>
    </row>
    <row r="852" spans="2:6" ht="12.75" x14ac:dyDescent="0.2">
      <c r="B852" s="34"/>
      <c r="C852" s="18"/>
      <c r="D852" s="18"/>
      <c r="E852" s="18"/>
      <c r="F852" s="18"/>
    </row>
    <row r="853" spans="2:6" ht="12.75" x14ac:dyDescent="0.2">
      <c r="B853" s="34"/>
      <c r="C853" s="18"/>
      <c r="D853" s="18"/>
      <c r="E853" s="18"/>
      <c r="F853" s="18"/>
    </row>
    <row r="854" spans="2:6" ht="12.75" x14ac:dyDescent="0.2">
      <c r="B854" s="34"/>
      <c r="C854" s="18"/>
      <c r="D854" s="18"/>
      <c r="E854" s="18"/>
      <c r="F854" s="18"/>
    </row>
    <row r="855" spans="2:6" ht="12.75" x14ac:dyDescent="0.2">
      <c r="B855" s="34"/>
      <c r="C855" s="18"/>
      <c r="D855" s="18"/>
      <c r="E855" s="18"/>
      <c r="F855" s="18"/>
    </row>
    <row r="856" spans="2:6" ht="12.75" x14ac:dyDescent="0.2">
      <c r="B856" s="34"/>
      <c r="C856" s="18"/>
      <c r="D856" s="18"/>
      <c r="E856" s="18"/>
      <c r="F856" s="18"/>
    </row>
    <row r="857" spans="2:6" ht="12.75" x14ac:dyDescent="0.2">
      <c r="B857" s="34"/>
      <c r="C857" s="18"/>
      <c r="D857" s="18"/>
      <c r="E857" s="18"/>
      <c r="F857" s="18"/>
    </row>
    <row r="858" spans="2:6" ht="12.75" x14ac:dyDescent="0.2">
      <c r="B858" s="34"/>
      <c r="C858" s="18"/>
      <c r="D858" s="18"/>
      <c r="E858" s="18"/>
      <c r="F858" s="18"/>
    </row>
    <row r="859" spans="2:6" ht="12.75" x14ac:dyDescent="0.2">
      <c r="B859" s="34"/>
      <c r="C859" s="18"/>
      <c r="D859" s="18"/>
      <c r="E859" s="18"/>
      <c r="F859" s="18"/>
    </row>
    <row r="860" spans="2:6" ht="12.75" x14ac:dyDescent="0.2">
      <c r="B860" s="34"/>
      <c r="C860" s="18"/>
      <c r="D860" s="18"/>
      <c r="E860" s="18"/>
      <c r="F860" s="18"/>
    </row>
    <row r="861" spans="2:6" ht="12.75" x14ac:dyDescent="0.2">
      <c r="B861" s="34"/>
      <c r="C861" s="18"/>
      <c r="D861" s="18"/>
      <c r="E861" s="18"/>
      <c r="F861" s="18"/>
    </row>
    <row r="862" spans="2:6" ht="12.75" x14ac:dyDescent="0.2">
      <c r="B862" s="34"/>
      <c r="C862" s="18"/>
      <c r="D862" s="18"/>
      <c r="E862" s="18"/>
      <c r="F862" s="18"/>
    </row>
    <row r="863" spans="2:6" ht="12.75" x14ac:dyDescent="0.2">
      <c r="B863" s="34"/>
      <c r="C863" s="18"/>
      <c r="D863" s="18"/>
      <c r="E863" s="18"/>
      <c r="F863" s="18"/>
    </row>
    <row r="864" spans="2:6" ht="12.75" x14ac:dyDescent="0.2">
      <c r="B864" s="34"/>
      <c r="C864" s="18"/>
      <c r="D864" s="18"/>
      <c r="E864" s="18"/>
      <c r="F864" s="18"/>
    </row>
    <row r="865" spans="2:6" ht="12.75" x14ac:dyDescent="0.2">
      <c r="B865" s="34"/>
      <c r="C865" s="18"/>
      <c r="D865" s="18"/>
      <c r="E865" s="18"/>
      <c r="F865" s="18"/>
    </row>
    <row r="866" spans="2:6" ht="12.75" x14ac:dyDescent="0.2">
      <c r="B866" s="34"/>
      <c r="C866" s="18"/>
      <c r="D866" s="18"/>
      <c r="E866" s="18"/>
      <c r="F866" s="18"/>
    </row>
    <row r="867" spans="2:6" ht="12.75" x14ac:dyDescent="0.2">
      <c r="B867" s="34"/>
      <c r="C867" s="18"/>
      <c r="D867" s="18"/>
      <c r="E867" s="18"/>
      <c r="F867" s="18"/>
    </row>
    <row r="868" spans="2:6" ht="12.75" x14ac:dyDescent="0.2">
      <c r="B868" s="34"/>
      <c r="C868" s="18"/>
      <c r="D868" s="18"/>
      <c r="E868" s="18"/>
      <c r="F868" s="18"/>
    </row>
    <row r="869" spans="2:6" ht="12.75" x14ac:dyDescent="0.2">
      <c r="B869" s="34"/>
      <c r="C869" s="18"/>
      <c r="D869" s="18"/>
      <c r="E869" s="18"/>
      <c r="F869" s="18"/>
    </row>
    <row r="870" spans="2:6" ht="12.75" x14ac:dyDescent="0.2">
      <c r="B870" s="34"/>
      <c r="C870" s="18"/>
      <c r="D870" s="18"/>
      <c r="E870" s="18"/>
      <c r="F870" s="18"/>
    </row>
    <row r="871" spans="2:6" ht="12.75" x14ac:dyDescent="0.2">
      <c r="B871" s="34"/>
      <c r="C871" s="18"/>
      <c r="D871" s="18"/>
      <c r="E871" s="18"/>
      <c r="F871" s="18"/>
    </row>
    <row r="872" spans="2:6" ht="12.75" x14ac:dyDescent="0.2">
      <c r="B872" s="34"/>
      <c r="C872" s="18"/>
      <c r="D872" s="18"/>
      <c r="E872" s="18"/>
      <c r="F872" s="18"/>
    </row>
    <row r="873" spans="2:6" ht="12.75" x14ac:dyDescent="0.2">
      <c r="B873" s="34"/>
      <c r="C873" s="18"/>
      <c r="D873" s="18"/>
      <c r="E873" s="18"/>
      <c r="F873" s="18"/>
    </row>
    <row r="874" spans="2:6" ht="12.75" x14ac:dyDescent="0.2">
      <c r="B874" s="34"/>
      <c r="C874" s="18"/>
      <c r="D874" s="18"/>
      <c r="E874" s="18"/>
      <c r="F874" s="18"/>
    </row>
    <row r="875" spans="2:6" ht="12.75" x14ac:dyDescent="0.2">
      <c r="B875" s="34"/>
      <c r="C875" s="18"/>
      <c r="D875" s="18"/>
      <c r="E875" s="18"/>
      <c r="F875" s="18"/>
    </row>
    <row r="876" spans="2:6" ht="12.75" x14ac:dyDescent="0.2">
      <c r="B876" s="34"/>
      <c r="C876" s="18"/>
      <c r="D876" s="18"/>
      <c r="E876" s="18"/>
      <c r="F876" s="18"/>
    </row>
    <row r="877" spans="2:6" ht="12.75" x14ac:dyDescent="0.2">
      <c r="B877" s="34"/>
      <c r="C877" s="18"/>
      <c r="D877" s="18"/>
      <c r="E877" s="18"/>
      <c r="F877" s="18"/>
    </row>
    <row r="878" spans="2:6" ht="12.75" x14ac:dyDescent="0.2">
      <c r="B878" s="34"/>
      <c r="C878" s="18"/>
      <c r="D878" s="18"/>
      <c r="E878" s="18"/>
      <c r="F878" s="18"/>
    </row>
    <row r="879" spans="2:6" ht="12.75" x14ac:dyDescent="0.2">
      <c r="B879" s="34"/>
      <c r="C879" s="18"/>
      <c r="D879" s="18"/>
      <c r="E879" s="18"/>
      <c r="F879" s="18"/>
    </row>
    <row r="880" spans="2:6" ht="12.75" x14ac:dyDescent="0.2">
      <c r="B880" s="34"/>
      <c r="C880" s="18"/>
      <c r="D880" s="18"/>
      <c r="E880" s="18"/>
      <c r="F880" s="18"/>
    </row>
    <row r="881" spans="2:6" ht="12.75" x14ac:dyDescent="0.2">
      <c r="B881" s="34"/>
      <c r="C881" s="18"/>
      <c r="D881" s="18"/>
      <c r="E881" s="18"/>
      <c r="F881" s="18"/>
    </row>
    <row r="882" spans="2:6" ht="12.75" x14ac:dyDescent="0.2">
      <c r="B882" s="34"/>
      <c r="C882" s="18"/>
      <c r="D882" s="18"/>
      <c r="E882" s="18"/>
      <c r="F882" s="18"/>
    </row>
    <row r="883" spans="2:6" ht="12.75" x14ac:dyDescent="0.2">
      <c r="B883" s="34"/>
      <c r="C883" s="18"/>
      <c r="D883" s="18"/>
      <c r="E883" s="18"/>
      <c r="F883" s="18"/>
    </row>
    <row r="884" spans="2:6" ht="12.75" x14ac:dyDescent="0.2">
      <c r="B884" s="34"/>
      <c r="C884" s="18"/>
      <c r="D884" s="18"/>
      <c r="E884" s="18"/>
      <c r="F884" s="18"/>
    </row>
    <row r="885" spans="2:6" ht="12.75" x14ac:dyDescent="0.2">
      <c r="B885" s="34"/>
      <c r="C885" s="18"/>
      <c r="D885" s="18"/>
      <c r="E885" s="18"/>
      <c r="F885" s="18"/>
    </row>
    <row r="886" spans="2:6" ht="12.75" x14ac:dyDescent="0.2">
      <c r="B886" s="34"/>
      <c r="C886" s="18"/>
      <c r="D886" s="18"/>
      <c r="E886" s="18"/>
      <c r="F886" s="18"/>
    </row>
    <row r="887" spans="2:6" ht="12.75" x14ac:dyDescent="0.2">
      <c r="B887" s="34"/>
      <c r="C887" s="18"/>
      <c r="D887" s="18"/>
      <c r="E887" s="18"/>
      <c r="F887" s="18"/>
    </row>
    <row r="888" spans="2:6" ht="12.75" x14ac:dyDescent="0.2">
      <c r="B888" s="34"/>
      <c r="C888" s="18"/>
      <c r="D888" s="18"/>
      <c r="E888" s="18"/>
      <c r="F888" s="18"/>
    </row>
    <row r="889" spans="2:6" ht="12.75" x14ac:dyDescent="0.2">
      <c r="B889" s="34"/>
      <c r="C889" s="18"/>
      <c r="D889" s="18"/>
      <c r="E889" s="18"/>
      <c r="F889" s="18"/>
    </row>
    <row r="890" spans="2:6" ht="12.75" x14ac:dyDescent="0.2">
      <c r="B890" s="34"/>
      <c r="C890" s="18"/>
      <c r="D890" s="18"/>
      <c r="E890" s="18"/>
      <c r="F890" s="18"/>
    </row>
    <row r="891" spans="2:6" ht="12.75" x14ac:dyDescent="0.2">
      <c r="B891" s="34"/>
      <c r="C891" s="18"/>
      <c r="D891" s="18"/>
      <c r="E891" s="18"/>
      <c r="F891" s="18"/>
    </row>
    <row r="892" spans="2:6" ht="12.75" x14ac:dyDescent="0.2">
      <c r="B892" s="34"/>
      <c r="C892" s="18"/>
      <c r="D892" s="18"/>
      <c r="E892" s="18"/>
      <c r="F892" s="18"/>
    </row>
    <row r="893" spans="2:6" ht="12.75" x14ac:dyDescent="0.2">
      <c r="B893" s="34"/>
      <c r="C893" s="18"/>
      <c r="D893" s="18"/>
      <c r="E893" s="18"/>
      <c r="F893" s="18"/>
    </row>
    <row r="894" spans="2:6" ht="12.75" x14ac:dyDescent="0.2">
      <c r="B894" s="34"/>
      <c r="C894" s="18"/>
      <c r="D894" s="18"/>
      <c r="E894" s="18"/>
      <c r="F894" s="18"/>
    </row>
    <row r="895" spans="2:6" ht="12.75" x14ac:dyDescent="0.2">
      <c r="B895" s="34"/>
      <c r="C895" s="18"/>
      <c r="D895" s="18"/>
      <c r="E895" s="18"/>
      <c r="F895" s="18"/>
    </row>
    <row r="896" spans="2:6" ht="12.75" x14ac:dyDescent="0.2">
      <c r="B896" s="34"/>
      <c r="C896" s="18"/>
      <c r="D896" s="18"/>
      <c r="E896" s="18"/>
      <c r="F896" s="18"/>
    </row>
    <row r="897" spans="2:6" ht="12.75" x14ac:dyDescent="0.2">
      <c r="B897" s="34"/>
      <c r="C897" s="18"/>
      <c r="D897" s="18"/>
      <c r="E897" s="18"/>
      <c r="F897" s="18"/>
    </row>
    <row r="898" spans="2:6" ht="12.75" x14ac:dyDescent="0.2">
      <c r="B898" s="34"/>
      <c r="C898" s="18"/>
      <c r="D898" s="18"/>
      <c r="E898" s="18"/>
      <c r="F898" s="18"/>
    </row>
    <row r="899" spans="2:6" ht="12.75" x14ac:dyDescent="0.2">
      <c r="B899" s="34"/>
      <c r="C899" s="18"/>
      <c r="D899" s="18"/>
      <c r="E899" s="18"/>
      <c r="F899" s="18"/>
    </row>
    <row r="900" spans="2:6" ht="12.75" x14ac:dyDescent="0.2">
      <c r="B900" s="34"/>
      <c r="C900" s="18"/>
      <c r="D900" s="18"/>
      <c r="E900" s="18"/>
      <c r="F900" s="18"/>
    </row>
    <row r="901" spans="2:6" ht="12.75" x14ac:dyDescent="0.2">
      <c r="B901" s="34"/>
      <c r="C901" s="18"/>
      <c r="D901" s="18"/>
      <c r="E901" s="18"/>
      <c r="F901" s="18"/>
    </row>
    <row r="902" spans="2:6" ht="12.75" x14ac:dyDescent="0.2">
      <c r="B902" s="34"/>
      <c r="C902" s="18"/>
      <c r="D902" s="18"/>
      <c r="E902" s="18"/>
      <c r="F902" s="18"/>
    </row>
    <row r="903" spans="2:6" ht="12.75" x14ac:dyDescent="0.2">
      <c r="B903" s="34"/>
      <c r="C903" s="18"/>
      <c r="D903" s="18"/>
      <c r="E903" s="18"/>
      <c r="F903" s="18"/>
    </row>
    <row r="904" spans="2:6" ht="12.75" x14ac:dyDescent="0.2">
      <c r="B904" s="34"/>
      <c r="C904" s="18"/>
      <c r="D904" s="18"/>
      <c r="E904" s="18"/>
      <c r="F904" s="18"/>
    </row>
    <row r="905" spans="2:6" ht="12.75" x14ac:dyDescent="0.2">
      <c r="B905" s="34"/>
      <c r="C905" s="18"/>
      <c r="D905" s="18"/>
      <c r="E905" s="18"/>
      <c r="F905" s="18"/>
    </row>
    <row r="906" spans="2:6" ht="12.75" x14ac:dyDescent="0.2">
      <c r="B906" s="34"/>
      <c r="C906" s="18"/>
      <c r="D906" s="18"/>
      <c r="E906" s="18"/>
      <c r="F906" s="18"/>
    </row>
    <row r="907" spans="2:6" ht="12.75" x14ac:dyDescent="0.2">
      <c r="B907" s="34"/>
      <c r="C907" s="18"/>
      <c r="D907" s="18"/>
      <c r="E907" s="18"/>
      <c r="F907" s="18"/>
    </row>
    <row r="908" spans="2:6" ht="12.75" x14ac:dyDescent="0.2">
      <c r="B908" s="34"/>
      <c r="C908" s="18"/>
      <c r="D908" s="18"/>
      <c r="E908" s="18"/>
      <c r="F908" s="18"/>
    </row>
    <row r="909" spans="2:6" ht="12.75" x14ac:dyDescent="0.2">
      <c r="B909" s="34"/>
      <c r="C909" s="18"/>
      <c r="D909" s="18"/>
      <c r="E909" s="18"/>
      <c r="F909" s="18"/>
    </row>
    <row r="910" spans="2:6" ht="12.75" x14ac:dyDescent="0.2">
      <c r="B910" s="34"/>
      <c r="C910" s="18"/>
      <c r="D910" s="18"/>
      <c r="E910" s="18"/>
      <c r="F910" s="18"/>
    </row>
    <row r="911" spans="2:6" ht="12.75" x14ac:dyDescent="0.2">
      <c r="B911" s="34"/>
      <c r="C911" s="18"/>
      <c r="D911" s="18"/>
      <c r="E911" s="18"/>
      <c r="F911" s="18"/>
    </row>
    <row r="912" spans="2:6" ht="12.75" x14ac:dyDescent="0.2">
      <c r="B912" s="34"/>
      <c r="C912" s="18"/>
      <c r="D912" s="18"/>
      <c r="E912" s="18"/>
      <c r="F912" s="18"/>
    </row>
    <row r="913" spans="2:6" ht="12.75" x14ac:dyDescent="0.2">
      <c r="B913" s="34"/>
      <c r="C913" s="18"/>
      <c r="D913" s="18"/>
      <c r="E913" s="18"/>
      <c r="F913" s="18"/>
    </row>
    <row r="914" spans="2:6" ht="12.75" x14ac:dyDescent="0.2">
      <c r="B914" s="34"/>
      <c r="C914" s="18"/>
      <c r="D914" s="18"/>
      <c r="E914" s="18"/>
      <c r="F914" s="18"/>
    </row>
    <row r="915" spans="2:6" ht="12.75" x14ac:dyDescent="0.2">
      <c r="B915" s="34"/>
      <c r="C915" s="18"/>
      <c r="D915" s="18"/>
      <c r="E915" s="18"/>
      <c r="F915" s="18"/>
    </row>
    <row r="916" spans="2:6" ht="12.75" x14ac:dyDescent="0.2">
      <c r="B916" s="34"/>
      <c r="C916" s="18"/>
      <c r="D916" s="18"/>
      <c r="E916" s="18"/>
      <c r="F916" s="18"/>
    </row>
    <row r="917" spans="2:6" ht="12.75" x14ac:dyDescent="0.2">
      <c r="B917" s="34"/>
      <c r="C917" s="18"/>
      <c r="D917" s="18"/>
      <c r="E917" s="18"/>
      <c r="F917" s="18"/>
    </row>
    <row r="918" spans="2:6" ht="12.75" x14ac:dyDescent="0.2">
      <c r="B918" s="34"/>
      <c r="C918" s="18"/>
      <c r="D918" s="18"/>
      <c r="E918" s="18"/>
      <c r="F918" s="18"/>
    </row>
    <row r="919" spans="2:6" ht="12.75" x14ac:dyDescent="0.2">
      <c r="B919" s="34"/>
      <c r="C919" s="18"/>
      <c r="D919" s="18"/>
      <c r="E919" s="18"/>
      <c r="F919" s="18"/>
    </row>
    <row r="920" spans="2:6" ht="12.75" x14ac:dyDescent="0.2">
      <c r="B920" s="34"/>
      <c r="C920" s="18"/>
      <c r="D920" s="18"/>
      <c r="E920" s="18"/>
      <c r="F920" s="18"/>
    </row>
    <row r="921" spans="2:6" ht="12.75" x14ac:dyDescent="0.2">
      <c r="B921" s="34"/>
      <c r="C921" s="18"/>
      <c r="D921" s="18"/>
      <c r="E921" s="18"/>
      <c r="F921" s="18"/>
    </row>
    <row r="922" spans="2:6" ht="12.75" x14ac:dyDescent="0.2">
      <c r="B922" s="34"/>
      <c r="C922" s="18"/>
      <c r="D922" s="18"/>
      <c r="E922" s="18"/>
      <c r="F922" s="18"/>
    </row>
    <row r="923" spans="2:6" ht="12.75" x14ac:dyDescent="0.2">
      <c r="B923" s="34"/>
      <c r="C923" s="18"/>
      <c r="D923" s="18"/>
      <c r="E923" s="18"/>
      <c r="F923" s="18"/>
    </row>
    <row r="924" spans="2:6" ht="12.75" x14ac:dyDescent="0.2">
      <c r="B924" s="34"/>
      <c r="C924" s="18"/>
      <c r="D924" s="18"/>
      <c r="E924" s="18"/>
      <c r="F924" s="18"/>
    </row>
    <row r="925" spans="2:6" ht="12.75" x14ac:dyDescent="0.2">
      <c r="B925" s="34"/>
      <c r="C925" s="18"/>
      <c r="D925" s="18"/>
      <c r="E925" s="18"/>
      <c r="F925" s="18"/>
    </row>
    <row r="926" spans="2:6" ht="12.75" x14ac:dyDescent="0.2">
      <c r="B926" s="34"/>
      <c r="C926" s="18"/>
      <c r="D926" s="18"/>
      <c r="E926" s="18"/>
      <c r="F926" s="18"/>
    </row>
    <row r="927" spans="2:6" ht="12.75" x14ac:dyDescent="0.2">
      <c r="B927" s="34"/>
      <c r="C927" s="18"/>
      <c r="D927" s="18"/>
      <c r="E927" s="18"/>
      <c r="F927" s="18"/>
    </row>
    <row r="928" spans="2:6" ht="12.75" x14ac:dyDescent="0.2">
      <c r="B928" s="34"/>
      <c r="C928" s="18"/>
      <c r="D928" s="18"/>
      <c r="E928" s="18"/>
      <c r="F928" s="18"/>
    </row>
    <row r="929" spans="2:6" ht="12.75" x14ac:dyDescent="0.2">
      <c r="B929" s="34"/>
      <c r="C929" s="18"/>
      <c r="D929" s="18"/>
      <c r="E929" s="18"/>
      <c r="F929" s="18"/>
    </row>
    <row r="930" spans="2:6" ht="12.75" x14ac:dyDescent="0.2">
      <c r="B930" s="34"/>
      <c r="C930" s="18"/>
      <c r="D930" s="18"/>
      <c r="E930" s="18"/>
      <c r="F930" s="18"/>
    </row>
    <row r="931" spans="2:6" ht="12.75" x14ac:dyDescent="0.2">
      <c r="B931" s="34"/>
      <c r="C931" s="18"/>
      <c r="D931" s="18"/>
      <c r="E931" s="18"/>
      <c r="F931" s="18"/>
    </row>
    <row r="932" spans="2:6" ht="12.75" x14ac:dyDescent="0.2">
      <c r="B932" s="34"/>
      <c r="C932" s="18"/>
      <c r="D932" s="18"/>
      <c r="E932" s="18"/>
      <c r="F932" s="18"/>
    </row>
    <row r="933" spans="2:6" ht="12.75" x14ac:dyDescent="0.2">
      <c r="B933" s="34"/>
      <c r="C933" s="18"/>
      <c r="D933" s="18"/>
      <c r="E933" s="18"/>
      <c r="F933" s="18"/>
    </row>
    <row r="934" spans="2:6" ht="12.75" x14ac:dyDescent="0.2">
      <c r="B934" s="34"/>
      <c r="C934" s="18"/>
      <c r="D934" s="18"/>
      <c r="E934" s="18"/>
      <c r="F934" s="18"/>
    </row>
    <row r="935" spans="2:6" ht="12.75" x14ac:dyDescent="0.2">
      <c r="B935" s="34"/>
      <c r="C935" s="18"/>
      <c r="D935" s="18"/>
      <c r="E935" s="18"/>
      <c r="F935" s="18"/>
    </row>
    <row r="936" spans="2:6" ht="12.75" x14ac:dyDescent="0.2">
      <c r="B936" s="34"/>
      <c r="C936" s="18"/>
      <c r="D936" s="18"/>
      <c r="E936" s="18"/>
      <c r="F936" s="18"/>
    </row>
    <row r="937" spans="2:6" ht="12.75" x14ac:dyDescent="0.2">
      <c r="B937" s="34"/>
      <c r="C937" s="18"/>
      <c r="D937" s="18"/>
      <c r="E937" s="18"/>
      <c r="F937" s="18"/>
    </row>
    <row r="938" spans="2:6" ht="12.75" x14ac:dyDescent="0.2">
      <c r="B938" s="34"/>
      <c r="C938" s="18"/>
      <c r="D938" s="18"/>
      <c r="E938" s="18"/>
      <c r="F938" s="18"/>
    </row>
    <row r="939" spans="2:6" ht="12.75" x14ac:dyDescent="0.2">
      <c r="B939" s="34"/>
      <c r="C939" s="18"/>
      <c r="D939" s="18"/>
      <c r="E939" s="18"/>
      <c r="F939" s="18"/>
    </row>
    <row r="940" spans="2:6" ht="12.75" x14ac:dyDescent="0.2">
      <c r="B940" s="34"/>
      <c r="C940" s="18"/>
      <c r="D940" s="18"/>
      <c r="E940" s="18"/>
      <c r="F940" s="18"/>
    </row>
    <row r="941" spans="2:6" ht="12.75" x14ac:dyDescent="0.2">
      <c r="B941" s="34"/>
      <c r="C941" s="18"/>
      <c r="D941" s="18"/>
      <c r="E941" s="18"/>
      <c r="F941" s="18"/>
    </row>
    <row r="942" spans="2:6" ht="12.75" x14ac:dyDescent="0.2">
      <c r="B942" s="34"/>
      <c r="C942" s="18"/>
      <c r="D942" s="18"/>
      <c r="E942" s="18"/>
      <c r="F942" s="18"/>
    </row>
    <row r="943" spans="2:6" ht="12.75" x14ac:dyDescent="0.2">
      <c r="B943" s="34"/>
      <c r="C943" s="18"/>
      <c r="D943" s="18"/>
      <c r="E943" s="18"/>
      <c r="F943" s="18"/>
    </row>
    <row r="944" spans="2:6" ht="12.75" x14ac:dyDescent="0.2">
      <c r="B944" s="34"/>
      <c r="C944" s="18"/>
      <c r="D944" s="18"/>
      <c r="E944" s="18"/>
      <c r="F944" s="18"/>
    </row>
    <row r="945" spans="2:6" ht="12.75" x14ac:dyDescent="0.2">
      <c r="B945" s="34"/>
      <c r="C945" s="18"/>
      <c r="D945" s="18"/>
      <c r="E945" s="18"/>
      <c r="F945" s="18"/>
    </row>
    <row r="946" spans="2:6" ht="12.75" x14ac:dyDescent="0.2">
      <c r="B946" s="34"/>
      <c r="C946" s="18"/>
      <c r="D946" s="18"/>
      <c r="E946" s="18"/>
      <c r="F946" s="18"/>
    </row>
    <row r="947" spans="2:6" ht="12.75" x14ac:dyDescent="0.2">
      <c r="B947" s="34"/>
      <c r="C947" s="18"/>
      <c r="D947" s="18"/>
      <c r="E947" s="18"/>
      <c r="F947" s="18"/>
    </row>
    <row r="948" spans="2:6" ht="12.75" x14ac:dyDescent="0.2">
      <c r="B948" s="34"/>
      <c r="C948" s="18"/>
      <c r="D948" s="18"/>
      <c r="E948" s="18"/>
      <c r="F948" s="18"/>
    </row>
    <row r="949" spans="2:6" ht="12.75" x14ac:dyDescent="0.2">
      <c r="B949" s="34"/>
      <c r="C949" s="18"/>
      <c r="D949" s="18"/>
      <c r="E949" s="18"/>
      <c r="F949" s="18"/>
    </row>
    <row r="950" spans="2:6" ht="12.75" x14ac:dyDescent="0.2">
      <c r="B950" s="34"/>
      <c r="C950" s="18"/>
      <c r="D950" s="18"/>
      <c r="E950" s="18"/>
      <c r="F950" s="18"/>
    </row>
    <row r="951" spans="2:6" ht="12.75" x14ac:dyDescent="0.2">
      <c r="B951" s="34"/>
      <c r="C951" s="18"/>
      <c r="D951" s="18"/>
      <c r="E951" s="18"/>
      <c r="F951" s="18"/>
    </row>
    <row r="952" spans="2:6" ht="12.75" x14ac:dyDescent="0.2">
      <c r="B952" s="34"/>
      <c r="C952" s="18"/>
      <c r="D952" s="18"/>
      <c r="E952" s="18"/>
      <c r="F952" s="18"/>
    </row>
    <row r="953" spans="2:6" ht="12.75" x14ac:dyDescent="0.2">
      <c r="B953" s="34"/>
      <c r="C953" s="18"/>
      <c r="D953" s="18"/>
      <c r="E953" s="18"/>
      <c r="F953" s="18"/>
    </row>
    <row r="954" spans="2:6" ht="12.75" x14ac:dyDescent="0.2">
      <c r="B954" s="34"/>
      <c r="C954" s="18"/>
      <c r="D954" s="18"/>
      <c r="E954" s="18"/>
      <c r="F954" s="18"/>
    </row>
    <row r="955" spans="2:6" ht="12.75" x14ac:dyDescent="0.2">
      <c r="B955" s="34"/>
      <c r="C955" s="18"/>
      <c r="D955" s="18"/>
      <c r="E955" s="18"/>
      <c r="F955" s="18"/>
    </row>
    <row r="956" spans="2:6" ht="12.75" x14ac:dyDescent="0.2">
      <c r="B956" s="34"/>
      <c r="C956" s="18"/>
      <c r="D956" s="18"/>
      <c r="E956" s="18"/>
      <c r="F956" s="18"/>
    </row>
    <row r="957" spans="2:6" ht="12.75" x14ac:dyDescent="0.2">
      <c r="B957" s="34"/>
      <c r="C957" s="18"/>
      <c r="D957" s="18"/>
      <c r="E957" s="18"/>
      <c r="F957" s="18"/>
    </row>
    <row r="958" spans="2:6" ht="12.75" x14ac:dyDescent="0.2">
      <c r="B958" s="34"/>
      <c r="C958" s="18"/>
      <c r="D958" s="18"/>
      <c r="E958" s="18"/>
      <c r="F958" s="18"/>
    </row>
    <row r="959" spans="2:6" ht="12.75" x14ac:dyDescent="0.2">
      <c r="B959" s="34"/>
      <c r="C959" s="18"/>
      <c r="D959" s="18"/>
      <c r="E959" s="18"/>
      <c r="F959" s="18"/>
    </row>
    <row r="960" spans="2:6" ht="12.75" x14ac:dyDescent="0.2">
      <c r="B960" s="34"/>
      <c r="C960" s="18"/>
      <c r="D960" s="18"/>
      <c r="E960" s="18"/>
      <c r="F960" s="18"/>
    </row>
    <row r="961" spans="2:6" ht="12.75" x14ac:dyDescent="0.2">
      <c r="B961" s="34"/>
      <c r="C961" s="18"/>
      <c r="D961" s="18"/>
      <c r="E961" s="18"/>
      <c r="F961" s="18"/>
    </row>
    <row r="962" spans="2:6" ht="12.75" x14ac:dyDescent="0.2">
      <c r="B962" s="34"/>
      <c r="C962" s="18"/>
      <c r="D962" s="18"/>
      <c r="E962" s="18"/>
      <c r="F962" s="18"/>
    </row>
    <row r="963" spans="2:6" ht="12.75" x14ac:dyDescent="0.2">
      <c r="B963" s="34"/>
      <c r="C963" s="18"/>
      <c r="D963" s="18"/>
      <c r="E963" s="18"/>
      <c r="F963" s="18"/>
    </row>
    <row r="964" spans="2:6" ht="12.75" x14ac:dyDescent="0.2">
      <c r="B964" s="34"/>
      <c r="C964" s="18"/>
      <c r="D964" s="18"/>
      <c r="E964" s="18"/>
      <c r="F964" s="18"/>
    </row>
    <row r="965" spans="2:6" ht="12.75" x14ac:dyDescent="0.2">
      <c r="B965" s="34"/>
      <c r="C965" s="18"/>
      <c r="D965" s="18"/>
      <c r="E965" s="18"/>
      <c r="F965" s="18"/>
    </row>
    <row r="966" spans="2:6" ht="12.75" x14ac:dyDescent="0.2">
      <c r="B966" s="34"/>
      <c r="C966" s="18"/>
      <c r="D966" s="18"/>
      <c r="E966" s="18"/>
      <c r="F966" s="18"/>
    </row>
    <row r="967" spans="2:6" ht="12.75" x14ac:dyDescent="0.2">
      <c r="B967" s="34"/>
      <c r="C967" s="18"/>
      <c r="D967" s="18"/>
      <c r="E967" s="18"/>
      <c r="F967" s="18"/>
    </row>
    <row r="968" spans="2:6" ht="12.75" x14ac:dyDescent="0.2">
      <c r="B968" s="34"/>
      <c r="C968" s="18"/>
      <c r="D968" s="18"/>
      <c r="E968" s="18"/>
      <c r="F968" s="18"/>
    </row>
    <row r="969" spans="2:6" ht="12.75" x14ac:dyDescent="0.2">
      <c r="B969" s="34"/>
      <c r="C969" s="18"/>
      <c r="D969" s="18"/>
      <c r="E969" s="18"/>
      <c r="F969" s="18"/>
    </row>
    <row r="970" spans="2:6" ht="12.75" x14ac:dyDescent="0.2">
      <c r="B970" s="34"/>
      <c r="C970" s="18"/>
      <c r="D970" s="18"/>
      <c r="E970" s="18"/>
      <c r="F970" s="18"/>
    </row>
    <row r="971" spans="2:6" ht="12.75" x14ac:dyDescent="0.2">
      <c r="B971" s="34"/>
      <c r="C971" s="18"/>
      <c r="D971" s="18"/>
      <c r="E971" s="18"/>
      <c r="F971" s="18"/>
    </row>
  </sheetData>
  <printOptions horizontalCentered="1" gridLines="1"/>
  <pageMargins left="0.7" right="0.7" top="0.75" bottom="0.75" header="0" footer="0"/>
  <pageSetup fitToHeight="0" pageOrder="overThenDown" orientation="landscape" cellComments="atEnd"/>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V971"/>
  <sheetViews>
    <sheetView workbookViewId="0">
      <pane ySplit="2" topLeftCell="A17" activePane="bottomLeft" state="frozen"/>
      <selection pane="bottomLeft" activeCell="B3" sqref="B3:B48"/>
    </sheetView>
  </sheetViews>
  <sheetFormatPr defaultColWidth="12.5703125" defaultRowHeight="15.75" customHeight="1" x14ac:dyDescent="0.2"/>
  <cols>
    <col min="1" max="1" width="18.140625" customWidth="1"/>
    <col min="2" max="2" width="13.7109375" style="255" customWidth="1"/>
    <col min="3" max="3" width="12.5703125" customWidth="1"/>
    <col min="4" max="4" width="13" customWidth="1"/>
    <col min="5" max="5" width="13.5703125" customWidth="1"/>
    <col min="6" max="6" width="15.42578125" customWidth="1"/>
    <col min="7" max="7" width="10.42578125" customWidth="1"/>
    <col min="8" max="9" width="9.140625" customWidth="1"/>
    <col min="10" max="10" width="14.42578125" customWidth="1"/>
    <col min="11" max="11" width="12.140625" customWidth="1"/>
  </cols>
  <sheetData>
    <row r="1" spans="1:13" s="197" customFormat="1" ht="21" customHeight="1" x14ac:dyDescent="0.4">
      <c r="A1" s="209" t="s">
        <v>113</v>
      </c>
      <c r="B1" s="248"/>
      <c r="C1" s="209"/>
      <c r="D1" s="209" t="s">
        <v>114</v>
      </c>
      <c r="E1" s="209"/>
      <c r="F1" s="203"/>
      <c r="G1" s="224">
        <v>35</v>
      </c>
      <c r="H1" s="209"/>
      <c r="I1" s="239"/>
      <c r="J1" s="209"/>
      <c r="K1" s="209"/>
      <c r="L1" s="209"/>
      <c r="M1" s="209"/>
    </row>
    <row r="2" spans="1:13" s="197" customFormat="1" ht="21" customHeight="1" x14ac:dyDescent="0.2">
      <c r="A2" s="226" t="s">
        <v>10</v>
      </c>
      <c r="B2" s="249" t="s">
        <v>59</v>
      </c>
      <c r="C2" s="226" t="s">
        <v>60</v>
      </c>
      <c r="D2" s="226" t="s">
        <v>61</v>
      </c>
      <c r="E2" s="226" t="s">
        <v>62</v>
      </c>
      <c r="F2" s="226" t="s">
        <v>63</v>
      </c>
      <c r="G2" s="226" t="s">
        <v>64</v>
      </c>
      <c r="H2" s="226" t="s">
        <v>56</v>
      </c>
      <c r="I2" s="226" t="s">
        <v>65</v>
      </c>
      <c r="J2" s="226" t="s">
        <v>66</v>
      </c>
      <c r="K2" s="226" t="s">
        <v>67</v>
      </c>
    </row>
    <row r="3" spans="1:13" s="197" customFormat="1" ht="21" customHeight="1" x14ac:dyDescent="0.2">
      <c r="A3" s="240">
        <v>45748</v>
      </c>
      <c r="B3" s="250" t="str">
        <f>IF(A3="","",TEXT(A3,"ddd"))</f>
        <v>Tue</v>
      </c>
      <c r="C3" s="196" t="str">
        <f t="shared" ref="C3:C27" si="0">IF(A3="","",TEXT(A3,"MMMM"))</f>
        <v>April</v>
      </c>
      <c r="D3" s="195">
        <v>35</v>
      </c>
      <c r="E3" s="196" t="s">
        <v>76</v>
      </c>
      <c r="F3" s="196"/>
      <c r="G3" s="196" t="s">
        <v>69</v>
      </c>
      <c r="H3" s="196">
        <v>29</v>
      </c>
      <c r="J3" s="196" t="s">
        <v>70</v>
      </c>
      <c r="K3" s="196" t="s">
        <v>13</v>
      </c>
    </row>
    <row r="4" spans="1:13" s="197" customFormat="1" ht="21" customHeight="1" x14ac:dyDescent="0.2">
      <c r="A4" s="240">
        <v>45755</v>
      </c>
      <c r="B4" s="250" t="str">
        <f t="shared" ref="B4:B48" si="1">IF(A4="","",TEXT(A4,"ddd"))</f>
        <v>Tue</v>
      </c>
      <c r="C4" s="196" t="str">
        <f t="shared" si="0"/>
        <v>April</v>
      </c>
      <c r="D4" s="195">
        <v>35</v>
      </c>
      <c r="E4" s="196" t="s">
        <v>76</v>
      </c>
      <c r="F4" s="196"/>
      <c r="G4" s="196" t="s">
        <v>73</v>
      </c>
      <c r="H4" s="196">
        <v>31</v>
      </c>
      <c r="I4" s="196">
        <f t="shared" ref="I4:I24" si="2">IF(A4="","",A4-A3)</f>
        <v>7</v>
      </c>
      <c r="J4" s="196" t="s">
        <v>74</v>
      </c>
      <c r="K4" s="196" t="s">
        <v>13</v>
      </c>
    </row>
    <row r="5" spans="1:13" s="197" customFormat="1" ht="21" customHeight="1" x14ac:dyDescent="0.2">
      <c r="A5" s="240">
        <v>45762</v>
      </c>
      <c r="B5" s="250" t="str">
        <f t="shared" si="1"/>
        <v>Tue</v>
      </c>
      <c r="C5" s="196" t="str">
        <f t="shared" si="0"/>
        <v>April</v>
      </c>
      <c r="D5" s="195">
        <v>35</v>
      </c>
      <c r="E5" s="196" t="s">
        <v>76</v>
      </c>
      <c r="F5" s="196"/>
      <c r="G5" s="196" t="s">
        <v>75</v>
      </c>
      <c r="H5" s="196">
        <v>29</v>
      </c>
      <c r="I5" s="196">
        <f t="shared" si="2"/>
        <v>7</v>
      </c>
      <c r="J5" s="196" t="s">
        <v>70</v>
      </c>
      <c r="K5" s="196" t="s">
        <v>13</v>
      </c>
    </row>
    <row r="6" spans="1:13" s="197" customFormat="1" ht="21" customHeight="1" x14ac:dyDescent="0.2">
      <c r="A6" s="240">
        <v>45769</v>
      </c>
      <c r="B6" s="250" t="str">
        <f t="shared" si="1"/>
        <v>Tue</v>
      </c>
      <c r="C6" s="196" t="str">
        <f t="shared" si="0"/>
        <v>April</v>
      </c>
      <c r="D6" s="195">
        <v>35</v>
      </c>
      <c r="E6" s="196" t="s">
        <v>76</v>
      </c>
      <c r="F6" s="196"/>
      <c r="G6" s="196" t="s">
        <v>69</v>
      </c>
      <c r="H6" s="196">
        <v>40</v>
      </c>
      <c r="I6" s="196">
        <f t="shared" si="2"/>
        <v>7</v>
      </c>
      <c r="J6" s="196" t="s">
        <v>70</v>
      </c>
      <c r="K6" s="196" t="s">
        <v>13</v>
      </c>
    </row>
    <row r="7" spans="1:13" s="197" customFormat="1" ht="21" customHeight="1" x14ac:dyDescent="0.2">
      <c r="A7" s="240">
        <v>45774</v>
      </c>
      <c r="B7" s="250" t="str">
        <f t="shared" si="1"/>
        <v>Sun</v>
      </c>
      <c r="C7" s="196" t="str">
        <f t="shared" si="0"/>
        <v>April</v>
      </c>
      <c r="D7" s="195">
        <v>35</v>
      </c>
      <c r="E7" s="196" t="s">
        <v>76</v>
      </c>
      <c r="F7" s="198"/>
      <c r="G7" s="196" t="s">
        <v>73</v>
      </c>
      <c r="H7" s="196">
        <v>39</v>
      </c>
      <c r="I7" s="196">
        <f t="shared" si="2"/>
        <v>5</v>
      </c>
      <c r="J7" s="196" t="s">
        <v>79</v>
      </c>
      <c r="K7" s="196" t="s">
        <v>13</v>
      </c>
    </row>
    <row r="8" spans="1:13" s="197" customFormat="1" ht="21" customHeight="1" x14ac:dyDescent="0.2">
      <c r="A8" s="240">
        <v>45782</v>
      </c>
      <c r="B8" s="250" t="str">
        <f t="shared" si="1"/>
        <v>Mon</v>
      </c>
      <c r="C8" s="196" t="str">
        <f t="shared" si="0"/>
        <v>May</v>
      </c>
      <c r="D8" s="195">
        <v>35</v>
      </c>
      <c r="E8" s="196" t="s">
        <v>115</v>
      </c>
      <c r="F8" s="196"/>
      <c r="G8" s="196" t="s">
        <v>69</v>
      </c>
      <c r="H8" s="196">
        <v>33</v>
      </c>
      <c r="I8" s="196">
        <f t="shared" si="2"/>
        <v>8</v>
      </c>
      <c r="J8" s="196" t="s">
        <v>79</v>
      </c>
      <c r="K8" s="196" t="s">
        <v>13</v>
      </c>
    </row>
    <row r="9" spans="1:13" s="197" customFormat="1" ht="21" customHeight="1" x14ac:dyDescent="0.2">
      <c r="A9" s="240">
        <v>45787</v>
      </c>
      <c r="B9" s="250" t="str">
        <f t="shared" si="1"/>
        <v>Sat</v>
      </c>
      <c r="C9" s="196" t="str">
        <f t="shared" si="0"/>
        <v>May</v>
      </c>
      <c r="D9" s="195">
        <v>35</v>
      </c>
      <c r="E9" s="196" t="s">
        <v>115</v>
      </c>
      <c r="F9" s="196"/>
      <c r="G9" s="196" t="s">
        <v>78</v>
      </c>
      <c r="H9" s="196">
        <v>36</v>
      </c>
      <c r="I9" s="196">
        <f t="shared" si="2"/>
        <v>5</v>
      </c>
      <c r="J9" s="196" t="s">
        <v>79</v>
      </c>
      <c r="K9" s="196" t="s">
        <v>13</v>
      </c>
    </row>
    <row r="10" spans="1:13" s="197" customFormat="1" ht="21" customHeight="1" x14ac:dyDescent="0.2">
      <c r="A10" s="240">
        <v>45792</v>
      </c>
      <c r="B10" s="250" t="str">
        <f t="shared" si="1"/>
        <v>Thu</v>
      </c>
      <c r="C10" s="196" t="str">
        <f t="shared" si="0"/>
        <v>May</v>
      </c>
      <c r="D10" s="199">
        <v>35</v>
      </c>
      <c r="E10" s="196" t="s">
        <v>115</v>
      </c>
      <c r="F10" s="196"/>
      <c r="G10" s="196" t="s">
        <v>69</v>
      </c>
      <c r="H10" s="201">
        <v>36</v>
      </c>
      <c r="I10" s="196">
        <f t="shared" si="2"/>
        <v>5</v>
      </c>
      <c r="J10" s="196" t="s">
        <v>79</v>
      </c>
      <c r="K10" s="196" t="s">
        <v>13</v>
      </c>
    </row>
    <row r="11" spans="1:13" s="197" customFormat="1" ht="21" customHeight="1" x14ac:dyDescent="0.2">
      <c r="A11" s="240">
        <v>45801</v>
      </c>
      <c r="B11" s="250" t="str">
        <f t="shared" si="1"/>
        <v>Sat</v>
      </c>
      <c r="C11" s="196" t="str">
        <f t="shared" si="0"/>
        <v>May</v>
      </c>
      <c r="D11" s="199">
        <v>35</v>
      </c>
      <c r="E11" s="196" t="s">
        <v>115</v>
      </c>
      <c r="F11" s="196"/>
      <c r="G11" s="196" t="s">
        <v>73</v>
      </c>
      <c r="H11" s="201">
        <v>41</v>
      </c>
      <c r="I11" s="196">
        <f t="shared" si="2"/>
        <v>9</v>
      </c>
      <c r="J11" s="196" t="s">
        <v>79</v>
      </c>
      <c r="K11" s="196" t="s">
        <v>13</v>
      </c>
    </row>
    <row r="12" spans="1:13" s="197" customFormat="1" ht="21" customHeight="1" x14ac:dyDescent="0.2">
      <c r="A12" s="240">
        <v>45807</v>
      </c>
      <c r="B12" s="250" t="str">
        <f t="shared" si="1"/>
        <v>Fri</v>
      </c>
      <c r="C12" s="196" t="str">
        <f t="shared" si="0"/>
        <v>May</v>
      </c>
      <c r="D12" s="199">
        <v>35</v>
      </c>
      <c r="E12" s="196" t="s">
        <v>76</v>
      </c>
      <c r="F12" s="196"/>
      <c r="G12" s="196" t="s">
        <v>75</v>
      </c>
      <c r="H12" s="201">
        <v>39</v>
      </c>
      <c r="I12" s="196">
        <f t="shared" si="2"/>
        <v>6</v>
      </c>
      <c r="J12" s="196" t="s">
        <v>74</v>
      </c>
      <c r="K12" s="196" t="s">
        <v>13</v>
      </c>
    </row>
    <row r="13" spans="1:13" s="197" customFormat="1" ht="21" customHeight="1" x14ac:dyDescent="0.2">
      <c r="A13" s="240">
        <v>45812</v>
      </c>
      <c r="B13" s="250" t="str">
        <f t="shared" si="1"/>
        <v>Wed</v>
      </c>
      <c r="C13" s="196" t="str">
        <f t="shared" si="0"/>
        <v>June</v>
      </c>
      <c r="D13" s="199">
        <v>35</v>
      </c>
      <c r="E13" s="196" t="s">
        <v>76</v>
      </c>
      <c r="F13" s="196"/>
      <c r="G13" s="196" t="s">
        <v>69</v>
      </c>
      <c r="H13" s="201">
        <v>33</v>
      </c>
      <c r="I13" s="196">
        <f t="shared" si="2"/>
        <v>5</v>
      </c>
      <c r="J13" s="196" t="s">
        <v>79</v>
      </c>
      <c r="K13" s="196" t="s">
        <v>13</v>
      </c>
    </row>
    <row r="14" spans="1:13" s="197" customFormat="1" ht="21" customHeight="1" x14ac:dyDescent="0.2">
      <c r="A14" s="240">
        <v>45817</v>
      </c>
      <c r="B14" s="250" t="str">
        <f t="shared" si="1"/>
        <v>Mon</v>
      </c>
      <c r="C14" s="196" t="str">
        <f t="shared" si="0"/>
        <v>June</v>
      </c>
      <c r="D14" s="195">
        <v>35</v>
      </c>
      <c r="E14" s="196" t="s">
        <v>115</v>
      </c>
      <c r="F14" s="196"/>
      <c r="G14" s="196" t="s">
        <v>73</v>
      </c>
      <c r="H14" s="201">
        <v>33</v>
      </c>
      <c r="I14" s="196">
        <f t="shared" si="2"/>
        <v>5</v>
      </c>
      <c r="J14" s="196" t="s">
        <v>74</v>
      </c>
      <c r="K14" s="196" t="s">
        <v>13</v>
      </c>
    </row>
    <row r="15" spans="1:13" s="197" customFormat="1" ht="21" customHeight="1" x14ac:dyDescent="0.2">
      <c r="A15" s="240">
        <v>45824</v>
      </c>
      <c r="B15" s="250" t="str">
        <f t="shared" si="1"/>
        <v>Mon</v>
      </c>
      <c r="C15" s="196" t="str">
        <f t="shared" si="0"/>
        <v>June</v>
      </c>
      <c r="D15" s="199">
        <v>35</v>
      </c>
      <c r="E15" s="196" t="s">
        <v>115</v>
      </c>
      <c r="F15" s="196"/>
      <c r="G15" s="196" t="s">
        <v>78</v>
      </c>
      <c r="H15" s="201">
        <v>33</v>
      </c>
      <c r="I15" s="196">
        <f t="shared" si="2"/>
        <v>7</v>
      </c>
      <c r="J15" s="196" t="s">
        <v>74</v>
      </c>
      <c r="K15" s="196" t="s">
        <v>13</v>
      </c>
    </row>
    <row r="16" spans="1:13" s="197" customFormat="1" ht="21" customHeight="1" x14ac:dyDescent="0.2">
      <c r="A16" s="240">
        <v>45831</v>
      </c>
      <c r="B16" s="250" t="str">
        <f t="shared" si="1"/>
        <v>Mon</v>
      </c>
      <c r="C16" s="196" t="str">
        <f t="shared" si="0"/>
        <v>June</v>
      </c>
      <c r="D16" s="199">
        <v>35</v>
      </c>
      <c r="E16" s="196" t="s">
        <v>116</v>
      </c>
      <c r="F16" s="196"/>
      <c r="G16" s="196" t="s">
        <v>69</v>
      </c>
      <c r="H16" s="201">
        <v>34</v>
      </c>
      <c r="I16" s="196">
        <f t="shared" si="2"/>
        <v>7</v>
      </c>
      <c r="J16" s="196" t="s">
        <v>79</v>
      </c>
      <c r="K16" s="196" t="s">
        <v>13</v>
      </c>
    </row>
    <row r="17" spans="1:16" s="197" customFormat="1" ht="21" customHeight="1" x14ac:dyDescent="0.2">
      <c r="A17" s="240">
        <v>45837</v>
      </c>
      <c r="B17" s="250" t="str">
        <f t="shared" si="1"/>
        <v>Sun</v>
      </c>
      <c r="C17" s="196" t="str">
        <f t="shared" si="0"/>
        <v>June</v>
      </c>
      <c r="D17" s="199">
        <v>35</v>
      </c>
      <c r="E17" s="196" t="s">
        <v>76</v>
      </c>
      <c r="F17" s="196"/>
      <c r="G17" s="196" t="s">
        <v>73</v>
      </c>
      <c r="H17" s="201">
        <v>30</v>
      </c>
      <c r="I17" s="196">
        <f t="shared" si="2"/>
        <v>6</v>
      </c>
      <c r="J17" s="196" t="s">
        <v>74</v>
      </c>
      <c r="K17" s="196" t="s">
        <v>13</v>
      </c>
    </row>
    <row r="18" spans="1:16" s="197" customFormat="1" ht="21" customHeight="1" x14ac:dyDescent="0.2">
      <c r="A18" s="240">
        <v>45845</v>
      </c>
      <c r="B18" s="250" t="str">
        <f t="shared" si="1"/>
        <v>Mon</v>
      </c>
      <c r="C18" s="196" t="str">
        <f t="shared" si="0"/>
        <v>July</v>
      </c>
      <c r="D18" s="199">
        <v>35</v>
      </c>
      <c r="E18" s="196" t="s">
        <v>115</v>
      </c>
      <c r="F18" s="196"/>
      <c r="G18" s="196" t="s">
        <v>78</v>
      </c>
      <c r="H18" s="201">
        <v>31</v>
      </c>
      <c r="I18" s="196">
        <f t="shared" si="2"/>
        <v>8</v>
      </c>
      <c r="J18" s="196" t="s">
        <v>81</v>
      </c>
      <c r="K18" s="196" t="s">
        <v>13</v>
      </c>
    </row>
    <row r="19" spans="1:16" s="197" customFormat="1" ht="21" customHeight="1" x14ac:dyDescent="0.2">
      <c r="A19" s="240">
        <v>45852</v>
      </c>
      <c r="B19" s="250" t="str">
        <f t="shared" si="1"/>
        <v>Mon</v>
      </c>
      <c r="C19" s="196" t="str">
        <f t="shared" si="0"/>
        <v>July</v>
      </c>
      <c r="D19" s="199">
        <v>35</v>
      </c>
      <c r="E19" s="196" t="s">
        <v>115</v>
      </c>
      <c r="F19" s="196"/>
      <c r="G19" s="196" t="s">
        <v>69</v>
      </c>
      <c r="H19" s="201">
        <v>33</v>
      </c>
      <c r="I19" s="196">
        <f t="shared" si="2"/>
        <v>7</v>
      </c>
      <c r="J19" s="196" t="s">
        <v>81</v>
      </c>
      <c r="K19" s="196" t="s">
        <v>13</v>
      </c>
    </row>
    <row r="20" spans="1:16" s="197" customFormat="1" ht="21" customHeight="1" x14ac:dyDescent="0.2">
      <c r="A20" s="240">
        <v>45859</v>
      </c>
      <c r="B20" s="250" t="str">
        <f t="shared" si="1"/>
        <v>Mon</v>
      </c>
      <c r="C20" s="196" t="str">
        <f t="shared" si="0"/>
        <v>July</v>
      </c>
      <c r="D20" s="199">
        <v>35</v>
      </c>
      <c r="E20" s="196" t="s">
        <v>115</v>
      </c>
      <c r="F20" s="196"/>
      <c r="G20" s="196" t="s">
        <v>73</v>
      </c>
      <c r="H20" s="201">
        <v>32</v>
      </c>
      <c r="I20" s="196">
        <f t="shared" si="2"/>
        <v>7</v>
      </c>
      <c r="J20" s="196" t="s">
        <v>79</v>
      </c>
      <c r="K20" s="196" t="s">
        <v>13</v>
      </c>
    </row>
    <row r="21" spans="1:16" s="197" customFormat="1" ht="21" customHeight="1" x14ac:dyDescent="0.2">
      <c r="A21" s="240">
        <v>45866</v>
      </c>
      <c r="B21" s="250" t="str">
        <f t="shared" si="1"/>
        <v>Mon</v>
      </c>
      <c r="C21" s="196" t="str">
        <f t="shared" si="0"/>
        <v>July</v>
      </c>
      <c r="D21" s="199">
        <v>35</v>
      </c>
      <c r="E21" s="196" t="s">
        <v>115</v>
      </c>
      <c r="F21" s="196"/>
      <c r="G21" s="196" t="s">
        <v>75</v>
      </c>
      <c r="H21" s="201">
        <v>33</v>
      </c>
      <c r="I21" s="196">
        <f t="shared" si="2"/>
        <v>7</v>
      </c>
      <c r="J21" s="196" t="s">
        <v>70</v>
      </c>
      <c r="K21" s="196" t="s">
        <v>13</v>
      </c>
    </row>
    <row r="22" spans="1:16" s="197" customFormat="1" ht="21" customHeight="1" x14ac:dyDescent="0.2">
      <c r="A22" s="240">
        <v>45873</v>
      </c>
      <c r="B22" s="250" t="str">
        <f t="shared" si="1"/>
        <v>Mon</v>
      </c>
      <c r="C22" s="196" t="str">
        <f t="shared" si="0"/>
        <v>August</v>
      </c>
      <c r="D22" s="199">
        <v>35</v>
      </c>
      <c r="E22" s="196" t="s">
        <v>115</v>
      </c>
      <c r="F22" s="196"/>
      <c r="G22" s="196" t="s">
        <v>69</v>
      </c>
      <c r="H22" s="201">
        <v>35</v>
      </c>
      <c r="I22" s="196">
        <f t="shared" si="2"/>
        <v>7</v>
      </c>
      <c r="J22" s="196" t="s">
        <v>79</v>
      </c>
      <c r="K22" s="196" t="s">
        <v>13</v>
      </c>
    </row>
    <row r="23" spans="1:16" s="197" customFormat="1" ht="21" customHeight="1" x14ac:dyDescent="0.2">
      <c r="A23" s="240">
        <v>45879</v>
      </c>
      <c r="B23" s="250" t="str">
        <f t="shared" si="1"/>
        <v>Sun</v>
      </c>
      <c r="C23" s="196" t="str">
        <f t="shared" si="0"/>
        <v>August</v>
      </c>
      <c r="D23" s="199">
        <v>35</v>
      </c>
      <c r="E23" s="196" t="s">
        <v>115</v>
      </c>
      <c r="F23" s="196"/>
      <c r="G23" s="196" t="s">
        <v>73</v>
      </c>
      <c r="H23" s="201">
        <v>33</v>
      </c>
      <c r="I23" s="196">
        <f t="shared" si="2"/>
        <v>6</v>
      </c>
      <c r="J23" s="196" t="s">
        <v>81</v>
      </c>
      <c r="K23" s="196" t="s">
        <v>13</v>
      </c>
    </row>
    <row r="24" spans="1:16" s="197" customFormat="1" ht="21" customHeight="1" x14ac:dyDescent="0.25">
      <c r="A24" s="240">
        <v>45887</v>
      </c>
      <c r="B24" s="250" t="str">
        <f t="shared" si="1"/>
        <v>Mon</v>
      </c>
      <c r="C24" s="196" t="str">
        <f t="shared" si="0"/>
        <v>August</v>
      </c>
      <c r="D24" s="199">
        <v>35</v>
      </c>
      <c r="E24" s="196" t="s">
        <v>115</v>
      </c>
      <c r="F24" s="196"/>
      <c r="G24" s="196" t="s">
        <v>69</v>
      </c>
      <c r="H24" s="201">
        <v>34</v>
      </c>
      <c r="I24" s="196">
        <f t="shared" si="2"/>
        <v>8</v>
      </c>
      <c r="J24" s="196" t="s">
        <v>79</v>
      </c>
      <c r="K24" s="196" t="s">
        <v>80</v>
      </c>
      <c r="M24" s="202" t="s">
        <v>74</v>
      </c>
      <c r="N24" s="202" t="s">
        <v>70</v>
      </c>
      <c r="O24" s="202" t="s">
        <v>79</v>
      </c>
      <c r="P24" s="202" t="s">
        <v>81</v>
      </c>
    </row>
    <row r="25" spans="1:16" s="197" customFormat="1" ht="21" customHeight="1" x14ac:dyDescent="0.2">
      <c r="A25" s="240"/>
      <c r="B25" s="250" t="str">
        <f t="shared" si="1"/>
        <v/>
      </c>
      <c r="C25" s="196" t="str">
        <f t="shared" si="0"/>
        <v/>
      </c>
      <c r="D25" s="199"/>
      <c r="E25" s="196"/>
      <c r="F25" s="196"/>
      <c r="G25" s="196"/>
      <c r="I25" s="196" t="str">
        <f>IF(A25="","",A25-#REF!)</f>
        <v/>
      </c>
      <c r="J25" s="196"/>
      <c r="K25" s="196"/>
      <c r="M25" s="203">
        <f t="shared" ref="M25:P25" si="3">COUNTIF($J$3:$J$50,M24)</f>
        <v>5</v>
      </c>
      <c r="N25" s="203">
        <f t="shared" si="3"/>
        <v>4</v>
      </c>
      <c r="O25" s="203">
        <f t="shared" si="3"/>
        <v>10</v>
      </c>
      <c r="P25" s="203">
        <f t="shared" si="3"/>
        <v>3</v>
      </c>
    </row>
    <row r="26" spans="1:16" s="197" customFormat="1" ht="21" customHeight="1" x14ac:dyDescent="0.2">
      <c r="A26" s="240"/>
      <c r="B26" s="250" t="str">
        <f t="shared" si="1"/>
        <v/>
      </c>
      <c r="C26" s="196" t="str">
        <f t="shared" si="0"/>
        <v/>
      </c>
      <c r="D26" s="199"/>
      <c r="E26" s="196"/>
      <c r="F26" s="196"/>
      <c r="G26" s="196"/>
      <c r="I26" s="196" t="str">
        <f t="shared" ref="I26:I27" si="4">IF(A26="","",A26-A25)</f>
        <v/>
      </c>
      <c r="J26" s="196"/>
      <c r="K26" s="196"/>
      <c r="M26" s="201"/>
      <c r="N26" s="201"/>
      <c r="O26" s="201"/>
      <c r="P26" s="201"/>
    </row>
    <row r="27" spans="1:16" s="197" customFormat="1" ht="21" customHeight="1" x14ac:dyDescent="0.25">
      <c r="A27" s="240"/>
      <c r="B27" s="250" t="str">
        <f t="shared" si="1"/>
        <v/>
      </c>
      <c r="C27" s="196" t="str">
        <f t="shared" si="0"/>
        <v/>
      </c>
      <c r="D27" s="199"/>
      <c r="E27" s="196"/>
      <c r="F27" s="196"/>
      <c r="G27" s="196"/>
      <c r="I27" s="196" t="str">
        <f t="shared" si="4"/>
        <v/>
      </c>
      <c r="J27" s="196"/>
      <c r="K27" s="196"/>
      <c r="M27" s="202" t="s">
        <v>13</v>
      </c>
      <c r="N27" s="202" t="s">
        <v>80</v>
      </c>
      <c r="O27" s="201"/>
      <c r="P27" s="204"/>
    </row>
    <row r="28" spans="1:16" s="197" customFormat="1" ht="21" customHeight="1" x14ac:dyDescent="0.2">
      <c r="B28" s="250" t="str">
        <f t="shared" si="1"/>
        <v/>
      </c>
      <c r="C28" s="196"/>
      <c r="D28" s="196"/>
      <c r="E28" s="196"/>
      <c r="F28" s="196"/>
      <c r="M28" s="203">
        <f t="shared" ref="M28:N28" si="5">COUNTIF($K$3:$K$66,M27)</f>
        <v>21</v>
      </c>
      <c r="N28" s="203">
        <f t="shared" si="5"/>
        <v>1</v>
      </c>
      <c r="O28" s="201"/>
      <c r="P28" s="204"/>
    </row>
    <row r="29" spans="1:16" s="197" customFormat="1" ht="21" customHeight="1" x14ac:dyDescent="0.2">
      <c r="B29" s="250" t="str">
        <f t="shared" si="1"/>
        <v/>
      </c>
      <c r="C29" s="196"/>
      <c r="D29" s="196"/>
      <c r="E29" s="196"/>
      <c r="F29" s="196"/>
    </row>
    <row r="30" spans="1:16" s="197" customFormat="1" ht="21" customHeight="1" x14ac:dyDescent="0.2">
      <c r="B30" s="250" t="str">
        <f t="shared" si="1"/>
        <v/>
      </c>
      <c r="C30" s="196"/>
      <c r="D30" s="196"/>
      <c r="E30" s="196"/>
      <c r="F30" s="196"/>
    </row>
    <row r="31" spans="1:16" s="197" customFormat="1" ht="21" customHeight="1" x14ac:dyDescent="0.2">
      <c r="B31" s="250" t="str">
        <f t="shared" si="1"/>
        <v/>
      </c>
      <c r="C31" s="196"/>
      <c r="D31" s="196"/>
      <c r="E31" s="196"/>
      <c r="F31" s="196"/>
    </row>
    <row r="32" spans="1:16" s="197" customFormat="1" ht="21" customHeight="1" x14ac:dyDescent="0.2">
      <c r="B32" s="250" t="str">
        <f t="shared" si="1"/>
        <v/>
      </c>
      <c r="C32" s="196"/>
      <c r="D32" s="196"/>
      <c r="E32" s="196"/>
      <c r="F32" s="196"/>
    </row>
    <row r="33" spans="2:6" s="197" customFormat="1" ht="21" customHeight="1" x14ac:dyDescent="0.2">
      <c r="B33" s="250" t="str">
        <f t="shared" si="1"/>
        <v/>
      </c>
      <c r="C33" s="196"/>
      <c r="D33" s="196"/>
      <c r="E33" s="196"/>
      <c r="F33" s="196"/>
    </row>
    <row r="34" spans="2:6" s="197" customFormat="1" ht="21" customHeight="1" x14ac:dyDescent="0.2">
      <c r="B34" s="250" t="str">
        <f t="shared" si="1"/>
        <v/>
      </c>
      <c r="C34" s="196"/>
      <c r="D34" s="196"/>
      <c r="E34" s="196"/>
      <c r="F34" s="196"/>
    </row>
    <row r="35" spans="2:6" s="197" customFormat="1" ht="21" customHeight="1" x14ac:dyDescent="0.2">
      <c r="B35" s="250" t="str">
        <f t="shared" si="1"/>
        <v/>
      </c>
      <c r="C35" s="196"/>
      <c r="D35" s="196"/>
      <c r="E35" s="196"/>
      <c r="F35" s="196"/>
    </row>
    <row r="36" spans="2:6" s="197" customFormat="1" ht="21" customHeight="1" x14ac:dyDescent="0.2">
      <c r="B36" s="250" t="str">
        <f t="shared" si="1"/>
        <v/>
      </c>
      <c r="C36" s="196"/>
      <c r="D36" s="196"/>
      <c r="E36" s="196"/>
      <c r="F36" s="196"/>
    </row>
    <row r="37" spans="2:6" s="197" customFormat="1" ht="21" customHeight="1" x14ac:dyDescent="0.2">
      <c r="B37" s="250" t="str">
        <f t="shared" si="1"/>
        <v/>
      </c>
      <c r="C37" s="196"/>
      <c r="D37" s="196"/>
      <c r="E37" s="196"/>
      <c r="F37" s="196"/>
    </row>
    <row r="38" spans="2:6" s="197" customFormat="1" ht="21" customHeight="1" x14ac:dyDescent="0.2">
      <c r="B38" s="250" t="str">
        <f t="shared" si="1"/>
        <v/>
      </c>
      <c r="C38" s="196"/>
      <c r="D38" s="196"/>
      <c r="E38" s="196"/>
      <c r="F38" s="196"/>
    </row>
    <row r="39" spans="2:6" s="197" customFormat="1" ht="21" customHeight="1" x14ac:dyDescent="0.2">
      <c r="B39" s="250" t="str">
        <f t="shared" si="1"/>
        <v/>
      </c>
      <c r="C39" s="196"/>
      <c r="D39" s="196"/>
      <c r="E39" s="196"/>
      <c r="F39" s="196"/>
    </row>
    <row r="40" spans="2:6" s="197" customFormat="1" ht="21" customHeight="1" x14ac:dyDescent="0.2">
      <c r="B40" s="250" t="str">
        <f t="shared" si="1"/>
        <v/>
      </c>
      <c r="C40" s="196"/>
      <c r="D40" s="196"/>
      <c r="E40" s="196"/>
      <c r="F40" s="196"/>
    </row>
    <row r="41" spans="2:6" s="197" customFormat="1" ht="21" customHeight="1" x14ac:dyDescent="0.2">
      <c r="B41" s="250" t="str">
        <f t="shared" si="1"/>
        <v/>
      </c>
      <c r="C41" s="196"/>
      <c r="D41" s="196"/>
      <c r="E41" s="196"/>
      <c r="F41" s="196"/>
    </row>
    <row r="42" spans="2:6" s="197" customFormat="1" ht="21" customHeight="1" x14ac:dyDescent="0.2">
      <c r="B42" s="250" t="str">
        <f t="shared" si="1"/>
        <v/>
      </c>
      <c r="C42" s="196"/>
      <c r="D42" s="196"/>
      <c r="E42" s="196"/>
      <c r="F42" s="196"/>
    </row>
    <row r="43" spans="2:6" s="197" customFormat="1" ht="21" customHeight="1" x14ac:dyDescent="0.2">
      <c r="B43" s="250" t="str">
        <f t="shared" si="1"/>
        <v/>
      </c>
      <c r="C43" s="196"/>
      <c r="D43" s="196"/>
      <c r="E43" s="196"/>
      <c r="F43" s="196"/>
    </row>
    <row r="44" spans="2:6" s="197" customFormat="1" ht="21" customHeight="1" x14ac:dyDescent="0.2">
      <c r="B44" s="250" t="str">
        <f t="shared" si="1"/>
        <v/>
      </c>
      <c r="C44" s="196"/>
      <c r="D44" s="196"/>
      <c r="E44" s="196"/>
      <c r="F44" s="196"/>
    </row>
    <row r="45" spans="2:6" s="197" customFormat="1" ht="21" customHeight="1" x14ac:dyDescent="0.2">
      <c r="B45" s="250" t="str">
        <f t="shared" si="1"/>
        <v/>
      </c>
      <c r="C45" s="196"/>
      <c r="D45" s="196"/>
      <c r="E45" s="196"/>
      <c r="F45" s="196"/>
    </row>
    <row r="46" spans="2:6" s="197" customFormat="1" ht="21" customHeight="1" x14ac:dyDescent="0.2">
      <c r="B46" s="250" t="str">
        <f t="shared" si="1"/>
        <v/>
      </c>
      <c r="C46" s="196"/>
      <c r="D46" s="196"/>
      <c r="E46" s="196"/>
      <c r="F46" s="196"/>
    </row>
    <row r="47" spans="2:6" s="197" customFormat="1" ht="21" customHeight="1" x14ac:dyDescent="0.2">
      <c r="B47" s="250" t="str">
        <f t="shared" si="1"/>
        <v/>
      </c>
      <c r="C47" s="196"/>
      <c r="D47" s="196"/>
      <c r="E47" s="196"/>
      <c r="F47" s="196"/>
    </row>
    <row r="48" spans="2:6" s="197" customFormat="1" ht="21" customHeight="1" x14ac:dyDescent="0.2">
      <c r="B48" s="250" t="str">
        <f t="shared" si="1"/>
        <v/>
      </c>
      <c r="C48" s="196"/>
      <c r="D48" s="196"/>
      <c r="E48" s="196"/>
      <c r="F48" s="196"/>
    </row>
    <row r="49" spans="1:22" s="197" customFormat="1" ht="21" customHeight="1" x14ac:dyDescent="0.2">
      <c r="A49" s="206"/>
      <c r="B49" s="251"/>
      <c r="C49" s="208" t="str">
        <f t="shared" ref="C49:C50" si="6">IF(A49="","",TEXT(A49,"MMMM"))</f>
        <v/>
      </c>
      <c r="D49" s="208"/>
      <c r="E49" s="208"/>
      <c r="F49" s="208"/>
      <c r="G49" s="208"/>
      <c r="H49" s="208"/>
      <c r="I49" s="208"/>
      <c r="J49" s="208"/>
      <c r="K49" s="208"/>
      <c r="L49" s="208"/>
      <c r="M49" s="208"/>
      <c r="N49" s="208"/>
      <c r="O49" s="208"/>
      <c r="P49" s="208"/>
      <c r="Q49" s="208"/>
      <c r="R49" s="208"/>
      <c r="S49" s="208"/>
      <c r="T49" s="208"/>
      <c r="U49" s="208"/>
      <c r="V49" s="208"/>
    </row>
    <row r="50" spans="1:22" s="197" customFormat="1" ht="21" customHeight="1" x14ac:dyDescent="0.25">
      <c r="A50" s="209"/>
      <c r="B50" s="248"/>
      <c r="C50" s="209" t="str">
        <f t="shared" si="6"/>
        <v/>
      </c>
      <c r="D50" s="209"/>
      <c r="E50" s="209"/>
      <c r="F50" s="209"/>
      <c r="G50" s="209"/>
      <c r="H50" s="210" t="s">
        <v>41</v>
      </c>
      <c r="I50" s="210" t="s">
        <v>41</v>
      </c>
      <c r="J50" s="210" t="s">
        <v>84</v>
      </c>
      <c r="K50" s="227" t="s">
        <v>60</v>
      </c>
      <c r="L50" s="202" t="s">
        <v>85</v>
      </c>
      <c r="M50" s="202" t="s">
        <v>86</v>
      </c>
      <c r="N50" s="202" t="s">
        <v>87</v>
      </c>
      <c r="O50" s="202" t="s">
        <v>88</v>
      </c>
      <c r="P50" s="202" t="s">
        <v>89</v>
      </c>
      <c r="Q50" s="202" t="s">
        <v>90</v>
      </c>
      <c r="R50" s="202" t="s">
        <v>91</v>
      </c>
      <c r="S50" s="202" t="s">
        <v>92</v>
      </c>
      <c r="T50" s="202" t="s">
        <v>93</v>
      </c>
      <c r="U50" s="202" t="s">
        <v>94</v>
      </c>
      <c r="V50" s="202" t="s">
        <v>49</v>
      </c>
    </row>
    <row r="51" spans="1:22" s="197" customFormat="1" ht="21" customHeight="1" x14ac:dyDescent="0.25">
      <c r="A51" s="202" t="s">
        <v>37</v>
      </c>
      <c r="B51" s="252"/>
      <c r="C51" s="228"/>
      <c r="D51" s="202" t="s">
        <v>95</v>
      </c>
      <c r="E51" s="228"/>
      <c r="F51" s="228"/>
      <c r="G51" s="228"/>
      <c r="H51" s="202" t="s">
        <v>96</v>
      </c>
      <c r="I51" s="202" t="s">
        <v>97</v>
      </c>
      <c r="J51" s="202" t="s">
        <v>98</v>
      </c>
      <c r="K51" s="212" t="s">
        <v>99</v>
      </c>
      <c r="L51" s="224">
        <f t="shared" ref="L51:U51" si="7">SUMIF($C$3:$C$50,L50,$D$3:$D$50)</f>
        <v>0</v>
      </c>
      <c r="M51" s="224">
        <f t="shared" si="7"/>
        <v>175</v>
      </c>
      <c r="N51" s="224">
        <f t="shared" si="7"/>
        <v>175</v>
      </c>
      <c r="O51" s="224">
        <f t="shared" si="7"/>
        <v>175</v>
      </c>
      <c r="P51" s="224">
        <f t="shared" si="7"/>
        <v>140</v>
      </c>
      <c r="Q51" s="224">
        <f t="shared" si="7"/>
        <v>105</v>
      </c>
      <c r="R51" s="224">
        <f t="shared" si="7"/>
        <v>0</v>
      </c>
      <c r="S51" s="224">
        <f t="shared" si="7"/>
        <v>0</v>
      </c>
      <c r="T51" s="224">
        <f t="shared" si="7"/>
        <v>0</v>
      </c>
      <c r="U51" s="224">
        <f t="shared" si="7"/>
        <v>0</v>
      </c>
      <c r="V51" s="229">
        <f t="shared" ref="V51:V54" si="8">SUM(L51:U51)</f>
        <v>770</v>
      </c>
    </row>
    <row r="52" spans="1:22" s="197" customFormat="1" ht="21" customHeight="1" x14ac:dyDescent="0.25">
      <c r="A52" s="210">
        <f>COUNTA(A3:A48)</f>
        <v>22</v>
      </c>
      <c r="B52" s="248"/>
      <c r="C52" s="209"/>
      <c r="D52" s="230">
        <f>SUM(D3:D48)</f>
        <v>770</v>
      </c>
      <c r="E52" s="209"/>
      <c r="F52" s="209"/>
      <c r="G52" s="231"/>
      <c r="H52" s="217">
        <f>SUM(H3:H50)</f>
        <v>747</v>
      </c>
      <c r="I52" s="218">
        <f>H52/60</f>
        <v>12.45</v>
      </c>
      <c r="J52" s="230">
        <f>D52/I52</f>
        <v>61.847389558232933</v>
      </c>
      <c r="K52" s="212" t="s">
        <v>100</v>
      </c>
      <c r="L52" s="232">
        <f t="shared" ref="L52:U52" si="9">L51*0.07</f>
        <v>0</v>
      </c>
      <c r="M52" s="232">
        <f t="shared" si="9"/>
        <v>12.250000000000002</v>
      </c>
      <c r="N52" s="232">
        <f t="shared" si="9"/>
        <v>12.250000000000002</v>
      </c>
      <c r="O52" s="232">
        <f t="shared" si="9"/>
        <v>12.250000000000002</v>
      </c>
      <c r="P52" s="232">
        <f t="shared" si="9"/>
        <v>9.8000000000000007</v>
      </c>
      <c r="Q52" s="232">
        <f t="shared" si="9"/>
        <v>7.3500000000000005</v>
      </c>
      <c r="R52" s="232">
        <f t="shared" si="9"/>
        <v>0</v>
      </c>
      <c r="S52" s="232">
        <f t="shared" si="9"/>
        <v>0</v>
      </c>
      <c r="T52" s="232">
        <f t="shared" si="9"/>
        <v>0</v>
      </c>
      <c r="U52" s="232">
        <f t="shared" si="9"/>
        <v>0</v>
      </c>
      <c r="V52" s="233">
        <f t="shared" si="8"/>
        <v>53.900000000000013</v>
      </c>
    </row>
    <row r="53" spans="1:22" s="197" customFormat="1" ht="21" customHeight="1" x14ac:dyDescent="0.25">
      <c r="A53" s="221"/>
      <c r="B53" s="253"/>
      <c r="C53" s="209" t="str">
        <f t="shared" ref="C53:C54" si="10">IF(A53="","",TEXT(A53,"MMMM"))</f>
        <v/>
      </c>
      <c r="D53" s="209"/>
      <c r="E53" s="209"/>
      <c r="F53" s="209"/>
      <c r="G53" s="209"/>
      <c r="H53" s="209"/>
      <c r="I53" s="209"/>
      <c r="J53" s="209"/>
      <c r="K53" s="212" t="s">
        <v>41</v>
      </c>
      <c r="L53" s="232">
        <f t="shared" ref="L53:U53" si="11">SUM(L51:L52)</f>
        <v>0</v>
      </c>
      <c r="M53" s="232">
        <f t="shared" si="11"/>
        <v>187.25</v>
      </c>
      <c r="N53" s="232">
        <f t="shared" si="11"/>
        <v>187.25</v>
      </c>
      <c r="O53" s="232">
        <f t="shared" si="11"/>
        <v>187.25</v>
      </c>
      <c r="P53" s="232">
        <f t="shared" si="11"/>
        <v>149.80000000000001</v>
      </c>
      <c r="Q53" s="232">
        <f t="shared" si="11"/>
        <v>112.35</v>
      </c>
      <c r="R53" s="232">
        <f t="shared" si="11"/>
        <v>0</v>
      </c>
      <c r="S53" s="232">
        <f t="shared" si="11"/>
        <v>0</v>
      </c>
      <c r="T53" s="232">
        <f t="shared" si="11"/>
        <v>0</v>
      </c>
      <c r="U53" s="232">
        <f t="shared" si="11"/>
        <v>0</v>
      </c>
      <c r="V53" s="233">
        <f t="shared" si="8"/>
        <v>823.9</v>
      </c>
    </row>
    <row r="54" spans="1:22" s="197" customFormat="1" ht="21" customHeight="1" x14ac:dyDescent="0.25">
      <c r="A54" s="221"/>
      <c r="B54" s="253"/>
      <c r="C54" s="209" t="str">
        <f t="shared" si="10"/>
        <v/>
      </c>
      <c r="D54" s="209"/>
      <c r="E54" s="209"/>
      <c r="F54" s="209"/>
      <c r="G54" s="209"/>
      <c r="H54" s="209"/>
      <c r="I54" s="209"/>
      <c r="J54" s="209"/>
      <c r="K54" s="212" t="s">
        <v>101</v>
      </c>
      <c r="L54" s="203">
        <f t="shared" ref="L54:U54" si="12">COUNTIF($C3:$C65,L50)</f>
        <v>0</v>
      </c>
      <c r="M54" s="203">
        <f t="shared" si="12"/>
        <v>5</v>
      </c>
      <c r="N54" s="203">
        <f t="shared" si="12"/>
        <v>5</v>
      </c>
      <c r="O54" s="203">
        <f t="shared" si="12"/>
        <v>5</v>
      </c>
      <c r="P54" s="203">
        <f t="shared" si="12"/>
        <v>4</v>
      </c>
      <c r="Q54" s="203">
        <f t="shared" si="12"/>
        <v>3</v>
      </c>
      <c r="R54" s="203">
        <f t="shared" si="12"/>
        <v>0</v>
      </c>
      <c r="S54" s="203">
        <f t="shared" si="12"/>
        <v>0</v>
      </c>
      <c r="T54" s="203">
        <f t="shared" si="12"/>
        <v>0</v>
      </c>
      <c r="U54" s="203">
        <f t="shared" si="12"/>
        <v>0</v>
      </c>
      <c r="V54" s="234">
        <f t="shared" si="8"/>
        <v>22</v>
      </c>
    </row>
    <row r="55" spans="1:22" ht="12.75" x14ac:dyDescent="0.2">
      <c r="B55" s="34"/>
      <c r="C55" s="18"/>
      <c r="D55" s="18"/>
      <c r="E55" s="18"/>
      <c r="F55" s="18"/>
    </row>
    <row r="56" spans="1:22" ht="12.75" x14ac:dyDescent="0.2">
      <c r="B56" s="34"/>
      <c r="C56" s="18"/>
      <c r="D56" s="18"/>
      <c r="E56" s="18"/>
      <c r="F56" s="18"/>
    </row>
    <row r="57" spans="1:22" ht="12.75" x14ac:dyDescent="0.2">
      <c r="B57" s="34"/>
      <c r="C57" s="18"/>
      <c r="D57" s="18"/>
      <c r="E57" s="18"/>
      <c r="F57" s="18"/>
    </row>
    <row r="58" spans="1:22" ht="12.75" x14ac:dyDescent="0.2">
      <c r="B58" s="34"/>
      <c r="C58" s="18"/>
      <c r="D58" s="18"/>
      <c r="E58" s="18"/>
      <c r="F58" s="18"/>
    </row>
    <row r="59" spans="1:22" ht="12.75" x14ac:dyDescent="0.2">
      <c r="B59" s="34"/>
      <c r="C59" s="18"/>
      <c r="D59" s="18"/>
      <c r="E59" s="18"/>
      <c r="F59" s="18"/>
    </row>
    <row r="60" spans="1:22" ht="12.75" x14ac:dyDescent="0.2">
      <c r="B60" s="34"/>
      <c r="C60" s="18"/>
      <c r="D60" s="18"/>
      <c r="E60" s="18"/>
      <c r="F60" s="18"/>
    </row>
    <row r="61" spans="1:22" ht="12.75" x14ac:dyDescent="0.2">
      <c r="B61" s="34"/>
      <c r="C61" s="18"/>
      <c r="D61" s="18"/>
      <c r="E61" s="18"/>
      <c r="F61" s="18"/>
    </row>
    <row r="62" spans="1:22" ht="12.75" x14ac:dyDescent="0.2">
      <c r="B62" s="34"/>
      <c r="C62" s="18"/>
      <c r="D62" s="18"/>
      <c r="E62" s="18"/>
      <c r="F62" s="18"/>
    </row>
    <row r="63" spans="1:22" ht="12.75" x14ac:dyDescent="0.2">
      <c r="B63" s="34"/>
      <c r="C63" s="18"/>
      <c r="D63" s="18"/>
      <c r="E63" s="18"/>
      <c r="F63" s="18"/>
    </row>
    <row r="64" spans="1:22" ht="12.75" x14ac:dyDescent="0.2">
      <c r="B64" s="34"/>
      <c r="C64" s="18"/>
      <c r="D64" s="18"/>
      <c r="E64" s="18"/>
      <c r="F64" s="18"/>
    </row>
    <row r="65" spans="2:6" ht="12.75" x14ac:dyDescent="0.2">
      <c r="B65" s="34"/>
      <c r="C65" s="18"/>
      <c r="D65" s="18"/>
      <c r="E65" s="18"/>
      <c r="F65" s="18"/>
    </row>
    <row r="66" spans="2:6" ht="12.75" x14ac:dyDescent="0.2">
      <c r="B66" s="34"/>
      <c r="C66" s="18"/>
      <c r="D66" s="18"/>
      <c r="E66" s="18"/>
      <c r="F66" s="18"/>
    </row>
    <row r="67" spans="2:6" ht="12.75" x14ac:dyDescent="0.2">
      <c r="B67" s="34"/>
      <c r="C67" s="18"/>
      <c r="D67" s="18"/>
      <c r="E67" s="18"/>
      <c r="F67" s="18"/>
    </row>
    <row r="68" spans="2:6" ht="12.75" x14ac:dyDescent="0.2">
      <c r="B68" s="34"/>
      <c r="C68" s="18"/>
      <c r="D68" s="18"/>
      <c r="E68" s="18"/>
      <c r="F68" s="18"/>
    </row>
    <row r="69" spans="2:6" ht="12.75" x14ac:dyDescent="0.2">
      <c r="B69" s="34"/>
      <c r="C69" s="18"/>
      <c r="D69" s="18"/>
      <c r="E69" s="18"/>
      <c r="F69" s="18"/>
    </row>
    <row r="70" spans="2:6" ht="12.75" x14ac:dyDescent="0.2">
      <c r="B70" s="34"/>
      <c r="C70" s="18"/>
      <c r="D70" s="18"/>
      <c r="E70" s="18"/>
      <c r="F70" s="18"/>
    </row>
    <row r="71" spans="2:6" ht="12.75" x14ac:dyDescent="0.2">
      <c r="B71" s="34"/>
      <c r="C71" s="18"/>
      <c r="D71" s="18"/>
      <c r="E71" s="18"/>
      <c r="F71" s="18"/>
    </row>
    <row r="72" spans="2:6" ht="12.75" x14ac:dyDescent="0.2">
      <c r="B72" s="34"/>
      <c r="C72" s="18"/>
      <c r="D72" s="18"/>
      <c r="E72" s="18"/>
      <c r="F72" s="18"/>
    </row>
    <row r="73" spans="2:6" ht="12.75" x14ac:dyDescent="0.2">
      <c r="B73" s="34"/>
      <c r="C73" s="18"/>
      <c r="D73" s="18"/>
      <c r="E73" s="18"/>
      <c r="F73" s="18"/>
    </row>
    <row r="74" spans="2:6" ht="12.75" x14ac:dyDescent="0.2">
      <c r="B74" s="34"/>
      <c r="C74" s="18"/>
      <c r="D74" s="18"/>
      <c r="E74" s="18"/>
      <c r="F74" s="18"/>
    </row>
    <row r="75" spans="2:6" ht="12.75" x14ac:dyDescent="0.2">
      <c r="B75" s="34"/>
      <c r="C75" s="18"/>
      <c r="D75" s="18"/>
      <c r="E75" s="18"/>
      <c r="F75" s="18"/>
    </row>
    <row r="76" spans="2:6" ht="12.75" x14ac:dyDescent="0.2">
      <c r="B76" s="34"/>
      <c r="C76" s="18"/>
      <c r="D76" s="18"/>
      <c r="E76" s="18"/>
      <c r="F76" s="18"/>
    </row>
    <row r="77" spans="2:6" ht="12.75" x14ac:dyDescent="0.2">
      <c r="B77" s="34"/>
      <c r="C77" s="18"/>
      <c r="D77" s="18"/>
      <c r="E77" s="18"/>
      <c r="F77" s="18"/>
    </row>
    <row r="78" spans="2:6" ht="12.75" x14ac:dyDescent="0.2">
      <c r="B78" s="34"/>
      <c r="C78" s="18"/>
      <c r="D78" s="18"/>
      <c r="E78" s="18"/>
      <c r="F78" s="18"/>
    </row>
    <row r="79" spans="2:6" ht="12.75" x14ac:dyDescent="0.2">
      <c r="B79" s="34"/>
      <c r="C79" s="18"/>
      <c r="D79" s="18"/>
      <c r="E79" s="18"/>
      <c r="F79" s="18"/>
    </row>
    <row r="80" spans="2:6" ht="12.75" x14ac:dyDescent="0.2">
      <c r="B80" s="34"/>
      <c r="C80" s="18"/>
      <c r="D80" s="18"/>
      <c r="E80" s="18"/>
      <c r="F80" s="18"/>
    </row>
    <row r="81" spans="2:6" ht="12.75" x14ac:dyDescent="0.2">
      <c r="B81" s="34"/>
      <c r="C81" s="18"/>
      <c r="D81" s="18"/>
      <c r="E81" s="18"/>
      <c r="F81" s="18"/>
    </row>
    <row r="82" spans="2:6" ht="12.75" x14ac:dyDescent="0.2">
      <c r="B82" s="34"/>
      <c r="C82" s="18"/>
      <c r="D82" s="18"/>
      <c r="E82" s="18"/>
      <c r="F82" s="18"/>
    </row>
    <row r="83" spans="2:6" ht="12.75" x14ac:dyDescent="0.2">
      <c r="B83" s="34"/>
      <c r="C83" s="18"/>
      <c r="D83" s="18"/>
      <c r="E83" s="18"/>
      <c r="F83" s="18"/>
    </row>
    <row r="84" spans="2:6" ht="12.75" x14ac:dyDescent="0.2">
      <c r="B84" s="34"/>
      <c r="C84" s="18"/>
      <c r="D84" s="18"/>
      <c r="E84" s="18"/>
      <c r="F84" s="18"/>
    </row>
    <row r="85" spans="2:6" ht="12.75" x14ac:dyDescent="0.2">
      <c r="B85" s="34"/>
      <c r="C85" s="18"/>
      <c r="D85" s="18"/>
      <c r="E85" s="18"/>
      <c r="F85" s="18"/>
    </row>
    <row r="86" spans="2:6" ht="12.75" x14ac:dyDescent="0.2">
      <c r="B86" s="34"/>
      <c r="C86" s="18"/>
      <c r="D86" s="18"/>
      <c r="E86" s="18"/>
      <c r="F86" s="18"/>
    </row>
    <row r="87" spans="2:6" ht="12.75" x14ac:dyDescent="0.2">
      <c r="B87" s="34"/>
      <c r="C87" s="18"/>
      <c r="D87" s="18"/>
      <c r="E87" s="18"/>
      <c r="F87" s="18"/>
    </row>
    <row r="88" spans="2:6" ht="12.75" x14ac:dyDescent="0.2">
      <c r="B88" s="34"/>
      <c r="C88" s="18"/>
      <c r="D88" s="18"/>
      <c r="E88" s="18"/>
      <c r="F88" s="18"/>
    </row>
    <row r="89" spans="2:6" ht="12.75" x14ac:dyDescent="0.2">
      <c r="B89" s="34"/>
      <c r="C89" s="18"/>
      <c r="D89" s="18"/>
      <c r="E89" s="18"/>
      <c r="F89" s="18"/>
    </row>
    <row r="90" spans="2:6" ht="12.75" x14ac:dyDescent="0.2">
      <c r="B90" s="34"/>
      <c r="C90" s="18"/>
      <c r="D90" s="18"/>
      <c r="E90" s="18"/>
      <c r="F90" s="18"/>
    </row>
    <row r="91" spans="2:6" ht="12.75" x14ac:dyDescent="0.2">
      <c r="B91" s="34"/>
      <c r="C91" s="18"/>
      <c r="D91" s="18"/>
      <c r="E91" s="18"/>
      <c r="F91" s="18"/>
    </row>
    <row r="92" spans="2:6" ht="12.75" x14ac:dyDescent="0.2">
      <c r="B92" s="34"/>
      <c r="C92" s="18"/>
      <c r="D92" s="18"/>
      <c r="E92" s="18"/>
      <c r="F92" s="18"/>
    </row>
    <row r="93" spans="2:6" ht="12.75" x14ac:dyDescent="0.2">
      <c r="B93" s="34"/>
      <c r="C93" s="18"/>
      <c r="D93" s="18"/>
      <c r="E93" s="18"/>
      <c r="F93" s="18"/>
    </row>
    <row r="94" spans="2:6" ht="12.75" x14ac:dyDescent="0.2">
      <c r="B94" s="34"/>
      <c r="C94" s="18"/>
      <c r="D94" s="18"/>
      <c r="E94" s="18"/>
      <c r="F94" s="18"/>
    </row>
    <row r="95" spans="2:6" ht="12.75" x14ac:dyDescent="0.2">
      <c r="B95" s="34"/>
      <c r="C95" s="18"/>
      <c r="D95" s="18"/>
      <c r="E95" s="18"/>
      <c r="F95" s="18"/>
    </row>
    <row r="96" spans="2:6" ht="12.75" x14ac:dyDescent="0.2">
      <c r="B96" s="34"/>
      <c r="C96" s="18"/>
      <c r="D96" s="18"/>
      <c r="E96" s="18"/>
      <c r="F96" s="18"/>
    </row>
    <row r="97" spans="2:6" ht="12.75" x14ac:dyDescent="0.2">
      <c r="B97" s="34"/>
      <c r="C97" s="18"/>
      <c r="D97" s="18"/>
      <c r="E97" s="18"/>
      <c r="F97" s="18"/>
    </row>
    <row r="98" spans="2:6" ht="12.75" x14ac:dyDescent="0.2">
      <c r="B98" s="34"/>
      <c r="C98" s="18"/>
      <c r="D98" s="18"/>
      <c r="E98" s="18"/>
      <c r="F98" s="18"/>
    </row>
    <row r="99" spans="2:6" ht="12.75" x14ac:dyDescent="0.2">
      <c r="B99" s="34"/>
      <c r="C99" s="18"/>
      <c r="D99" s="18"/>
      <c r="E99" s="18"/>
      <c r="F99" s="18"/>
    </row>
    <row r="100" spans="2:6" ht="12.75" x14ac:dyDescent="0.2">
      <c r="B100" s="34"/>
      <c r="C100" s="18"/>
      <c r="D100" s="18"/>
      <c r="E100" s="18"/>
      <c r="F100" s="18"/>
    </row>
    <row r="101" spans="2:6" ht="12.75" x14ac:dyDescent="0.2">
      <c r="B101" s="34"/>
      <c r="C101" s="18"/>
      <c r="D101" s="18"/>
      <c r="E101" s="18"/>
      <c r="F101" s="18"/>
    </row>
    <row r="102" spans="2:6" ht="12.75" x14ac:dyDescent="0.2">
      <c r="B102" s="34"/>
      <c r="C102" s="18"/>
      <c r="D102" s="18"/>
      <c r="E102" s="18"/>
      <c r="F102" s="18"/>
    </row>
    <row r="103" spans="2:6" ht="12.75" x14ac:dyDescent="0.2">
      <c r="B103" s="34"/>
      <c r="C103" s="18"/>
      <c r="D103" s="18"/>
      <c r="E103" s="18"/>
      <c r="F103" s="18"/>
    </row>
    <row r="104" spans="2:6" ht="12.75" x14ac:dyDescent="0.2">
      <c r="B104" s="34"/>
      <c r="C104" s="18"/>
      <c r="D104" s="18"/>
      <c r="E104" s="18"/>
      <c r="F104" s="18"/>
    </row>
    <row r="105" spans="2:6" ht="12.75" x14ac:dyDescent="0.2">
      <c r="B105" s="34"/>
      <c r="C105" s="18"/>
      <c r="D105" s="18"/>
      <c r="E105" s="18"/>
      <c r="F105" s="18"/>
    </row>
    <row r="106" spans="2:6" ht="12.75" x14ac:dyDescent="0.2">
      <c r="B106" s="34"/>
      <c r="C106" s="18"/>
      <c r="D106" s="18"/>
      <c r="E106" s="18"/>
      <c r="F106" s="18"/>
    </row>
    <row r="107" spans="2:6" ht="12.75" x14ac:dyDescent="0.2">
      <c r="B107" s="34"/>
      <c r="C107" s="18"/>
      <c r="D107" s="18"/>
      <c r="E107" s="18"/>
      <c r="F107" s="18"/>
    </row>
    <row r="108" spans="2:6" ht="12.75" x14ac:dyDescent="0.2">
      <c r="B108" s="34"/>
      <c r="C108" s="18"/>
      <c r="D108" s="18"/>
      <c r="E108" s="18"/>
      <c r="F108" s="18"/>
    </row>
    <row r="109" spans="2:6" ht="12.75" x14ac:dyDescent="0.2">
      <c r="B109" s="34"/>
      <c r="C109" s="18"/>
      <c r="D109" s="18"/>
      <c r="E109" s="18"/>
      <c r="F109" s="18"/>
    </row>
    <row r="110" spans="2:6" ht="12.75" x14ac:dyDescent="0.2">
      <c r="B110" s="34"/>
      <c r="C110" s="18"/>
      <c r="D110" s="18"/>
      <c r="E110" s="18"/>
      <c r="F110" s="18"/>
    </row>
    <row r="111" spans="2:6" ht="12.75" x14ac:dyDescent="0.2">
      <c r="B111" s="34"/>
      <c r="C111" s="18"/>
      <c r="D111" s="18"/>
      <c r="E111" s="18"/>
      <c r="F111" s="18"/>
    </row>
    <row r="112" spans="2:6" ht="12.75" x14ac:dyDescent="0.2">
      <c r="B112" s="34"/>
      <c r="C112" s="18"/>
      <c r="D112" s="18"/>
      <c r="E112" s="18"/>
      <c r="F112" s="18"/>
    </row>
    <row r="113" spans="2:6" ht="12.75" x14ac:dyDescent="0.2">
      <c r="B113" s="34"/>
      <c r="C113" s="18"/>
      <c r="D113" s="18"/>
      <c r="E113" s="18"/>
      <c r="F113" s="18"/>
    </row>
    <row r="114" spans="2:6" ht="12.75" x14ac:dyDescent="0.2">
      <c r="B114" s="34"/>
      <c r="C114" s="18"/>
      <c r="D114" s="18"/>
      <c r="E114" s="18"/>
      <c r="F114" s="18"/>
    </row>
    <row r="115" spans="2:6" ht="12.75" x14ac:dyDescent="0.2">
      <c r="B115" s="34"/>
      <c r="C115" s="18"/>
      <c r="D115" s="18"/>
      <c r="E115" s="18"/>
      <c r="F115" s="18"/>
    </row>
    <row r="116" spans="2:6" ht="12.75" x14ac:dyDescent="0.2">
      <c r="B116" s="34"/>
      <c r="C116" s="18"/>
      <c r="D116" s="18"/>
      <c r="E116" s="18"/>
      <c r="F116" s="18"/>
    </row>
    <row r="117" spans="2:6" ht="12.75" x14ac:dyDescent="0.2">
      <c r="B117" s="34"/>
      <c r="C117" s="18"/>
      <c r="D117" s="18"/>
      <c r="E117" s="18"/>
      <c r="F117" s="18"/>
    </row>
    <row r="118" spans="2:6" ht="12.75" x14ac:dyDescent="0.2">
      <c r="B118" s="34"/>
      <c r="C118" s="18"/>
      <c r="D118" s="18"/>
      <c r="E118" s="18"/>
      <c r="F118" s="18"/>
    </row>
    <row r="119" spans="2:6" ht="12.75" x14ac:dyDescent="0.2">
      <c r="B119" s="34"/>
      <c r="C119" s="18"/>
      <c r="D119" s="18"/>
      <c r="E119" s="18"/>
      <c r="F119" s="18"/>
    </row>
    <row r="120" spans="2:6" ht="12.75" x14ac:dyDescent="0.2">
      <c r="B120" s="34"/>
      <c r="C120" s="18"/>
      <c r="D120" s="18"/>
      <c r="E120" s="18"/>
      <c r="F120" s="18"/>
    </row>
    <row r="121" spans="2:6" ht="12.75" x14ac:dyDescent="0.2">
      <c r="B121" s="34"/>
      <c r="C121" s="18"/>
      <c r="D121" s="18"/>
      <c r="E121" s="18"/>
      <c r="F121" s="18"/>
    </row>
    <row r="122" spans="2:6" ht="12.75" x14ac:dyDescent="0.2">
      <c r="B122" s="34"/>
      <c r="C122" s="18"/>
      <c r="D122" s="18"/>
      <c r="E122" s="18"/>
      <c r="F122" s="18"/>
    </row>
    <row r="123" spans="2:6" ht="12.75" x14ac:dyDescent="0.2">
      <c r="B123" s="34"/>
      <c r="C123" s="18"/>
      <c r="D123" s="18"/>
      <c r="E123" s="18"/>
      <c r="F123" s="18"/>
    </row>
    <row r="124" spans="2:6" ht="12.75" x14ac:dyDescent="0.2">
      <c r="B124" s="34"/>
      <c r="C124" s="18"/>
      <c r="D124" s="18"/>
      <c r="E124" s="18"/>
      <c r="F124" s="18"/>
    </row>
    <row r="125" spans="2:6" ht="12.75" x14ac:dyDescent="0.2">
      <c r="B125" s="34"/>
      <c r="C125" s="18"/>
      <c r="D125" s="18"/>
      <c r="E125" s="18"/>
      <c r="F125" s="18"/>
    </row>
    <row r="126" spans="2:6" ht="12.75" x14ac:dyDescent="0.2">
      <c r="B126" s="34"/>
      <c r="C126" s="18"/>
      <c r="D126" s="18"/>
      <c r="E126" s="18"/>
      <c r="F126" s="18"/>
    </row>
    <row r="127" spans="2:6" ht="12.75" x14ac:dyDescent="0.2">
      <c r="B127" s="34"/>
      <c r="C127" s="18"/>
      <c r="D127" s="18"/>
      <c r="E127" s="18"/>
      <c r="F127" s="18"/>
    </row>
    <row r="128" spans="2:6" ht="12.75" x14ac:dyDescent="0.2">
      <c r="B128" s="34"/>
      <c r="C128" s="18"/>
      <c r="D128" s="18"/>
      <c r="E128" s="18"/>
      <c r="F128" s="18"/>
    </row>
    <row r="129" spans="2:6" ht="12.75" x14ac:dyDescent="0.2">
      <c r="B129" s="34"/>
      <c r="C129" s="18"/>
      <c r="D129" s="18"/>
      <c r="E129" s="18"/>
      <c r="F129" s="18"/>
    </row>
    <row r="130" spans="2:6" ht="12.75" x14ac:dyDescent="0.2">
      <c r="B130" s="34"/>
      <c r="C130" s="18"/>
      <c r="D130" s="18"/>
      <c r="E130" s="18"/>
      <c r="F130" s="18"/>
    </row>
    <row r="131" spans="2:6" ht="12.75" x14ac:dyDescent="0.2">
      <c r="B131" s="34"/>
      <c r="C131" s="18"/>
      <c r="D131" s="18"/>
      <c r="E131" s="18"/>
      <c r="F131" s="18"/>
    </row>
    <row r="132" spans="2:6" ht="12.75" x14ac:dyDescent="0.2">
      <c r="B132" s="34"/>
      <c r="C132" s="18"/>
      <c r="D132" s="18"/>
      <c r="E132" s="18"/>
      <c r="F132" s="18"/>
    </row>
    <row r="133" spans="2:6" ht="12.75" x14ac:dyDescent="0.2">
      <c r="B133" s="34"/>
      <c r="C133" s="18"/>
      <c r="D133" s="18"/>
      <c r="E133" s="18"/>
      <c r="F133" s="18"/>
    </row>
    <row r="134" spans="2:6" ht="12.75" x14ac:dyDescent="0.2">
      <c r="B134" s="34"/>
      <c r="C134" s="18"/>
      <c r="D134" s="18"/>
      <c r="E134" s="18"/>
      <c r="F134" s="18"/>
    </row>
    <row r="135" spans="2:6" ht="12.75" x14ac:dyDescent="0.2">
      <c r="B135" s="34"/>
      <c r="C135" s="18"/>
      <c r="D135" s="18"/>
      <c r="E135" s="18"/>
      <c r="F135" s="18"/>
    </row>
    <row r="136" spans="2:6" ht="12.75" x14ac:dyDescent="0.2">
      <c r="B136" s="34"/>
      <c r="C136" s="18"/>
      <c r="D136" s="18"/>
      <c r="E136" s="18"/>
      <c r="F136" s="18"/>
    </row>
    <row r="137" spans="2:6" ht="12.75" x14ac:dyDescent="0.2">
      <c r="B137" s="34"/>
      <c r="C137" s="18"/>
      <c r="D137" s="18"/>
      <c r="E137" s="18"/>
      <c r="F137" s="18"/>
    </row>
    <row r="138" spans="2:6" ht="12.75" x14ac:dyDescent="0.2">
      <c r="B138" s="34"/>
      <c r="C138" s="18"/>
      <c r="D138" s="18"/>
      <c r="E138" s="18"/>
      <c r="F138" s="18"/>
    </row>
    <row r="139" spans="2:6" ht="12.75" x14ac:dyDescent="0.2">
      <c r="B139" s="34"/>
      <c r="C139" s="18"/>
      <c r="D139" s="18"/>
      <c r="E139" s="18"/>
      <c r="F139" s="18"/>
    </row>
    <row r="140" spans="2:6" ht="12.75" x14ac:dyDescent="0.2">
      <c r="B140" s="34"/>
      <c r="C140" s="18"/>
      <c r="D140" s="18"/>
      <c r="E140" s="18"/>
      <c r="F140" s="18"/>
    </row>
    <row r="141" spans="2:6" ht="12.75" x14ac:dyDescent="0.2">
      <c r="B141" s="34"/>
      <c r="C141" s="18"/>
      <c r="D141" s="18"/>
      <c r="E141" s="18"/>
      <c r="F141" s="18"/>
    </row>
    <row r="142" spans="2:6" ht="12.75" x14ac:dyDescent="0.2">
      <c r="B142" s="34"/>
      <c r="C142" s="18"/>
      <c r="D142" s="18"/>
      <c r="E142" s="18"/>
      <c r="F142" s="18"/>
    </row>
    <row r="143" spans="2:6" ht="12.75" x14ac:dyDescent="0.2">
      <c r="B143" s="34"/>
      <c r="C143" s="18"/>
      <c r="D143" s="18"/>
      <c r="E143" s="18"/>
      <c r="F143" s="18"/>
    </row>
    <row r="144" spans="2:6" ht="12.75" x14ac:dyDescent="0.2">
      <c r="B144" s="34"/>
      <c r="C144" s="18"/>
      <c r="D144" s="18"/>
      <c r="E144" s="18"/>
      <c r="F144" s="18"/>
    </row>
    <row r="145" spans="2:6" ht="12.75" x14ac:dyDescent="0.2">
      <c r="B145" s="34"/>
      <c r="C145" s="18"/>
      <c r="D145" s="18"/>
      <c r="E145" s="18"/>
      <c r="F145" s="18"/>
    </row>
    <row r="146" spans="2:6" ht="12.75" x14ac:dyDescent="0.2">
      <c r="B146" s="34"/>
      <c r="C146" s="18"/>
      <c r="D146" s="18"/>
      <c r="E146" s="18"/>
      <c r="F146" s="18"/>
    </row>
    <row r="147" spans="2:6" ht="12.75" x14ac:dyDescent="0.2">
      <c r="B147" s="34"/>
      <c r="C147" s="18"/>
      <c r="D147" s="18"/>
      <c r="E147" s="18"/>
      <c r="F147" s="18"/>
    </row>
    <row r="148" spans="2:6" ht="12.75" x14ac:dyDescent="0.2">
      <c r="B148" s="34"/>
      <c r="C148" s="18"/>
      <c r="D148" s="18"/>
      <c r="E148" s="18"/>
      <c r="F148" s="18"/>
    </row>
    <row r="149" spans="2:6" ht="12.75" x14ac:dyDescent="0.2">
      <c r="B149" s="34"/>
      <c r="C149" s="18"/>
      <c r="D149" s="18"/>
      <c r="E149" s="18"/>
      <c r="F149" s="18"/>
    </row>
    <row r="150" spans="2:6" ht="12.75" x14ac:dyDescent="0.2">
      <c r="B150" s="34"/>
      <c r="C150" s="18"/>
      <c r="D150" s="18"/>
      <c r="E150" s="18"/>
      <c r="F150" s="18"/>
    </row>
    <row r="151" spans="2:6" ht="12.75" x14ac:dyDescent="0.2">
      <c r="B151" s="34"/>
      <c r="C151" s="18"/>
      <c r="D151" s="18"/>
      <c r="E151" s="18"/>
      <c r="F151" s="18"/>
    </row>
    <row r="152" spans="2:6" ht="12.75" x14ac:dyDescent="0.2">
      <c r="B152" s="34"/>
      <c r="C152" s="18"/>
      <c r="D152" s="18"/>
      <c r="E152" s="18"/>
      <c r="F152" s="18"/>
    </row>
    <row r="153" spans="2:6" ht="12.75" x14ac:dyDescent="0.2">
      <c r="B153" s="34"/>
      <c r="C153" s="18"/>
      <c r="D153" s="18"/>
      <c r="E153" s="18"/>
      <c r="F153" s="18"/>
    </row>
    <row r="154" spans="2:6" ht="12.75" x14ac:dyDescent="0.2">
      <c r="B154" s="34"/>
      <c r="C154" s="18"/>
      <c r="D154" s="18"/>
      <c r="E154" s="18"/>
      <c r="F154" s="18"/>
    </row>
    <row r="155" spans="2:6" ht="12.75" x14ac:dyDescent="0.2">
      <c r="B155" s="34"/>
      <c r="C155" s="18"/>
      <c r="D155" s="18"/>
      <c r="E155" s="18"/>
      <c r="F155" s="18"/>
    </row>
    <row r="156" spans="2:6" ht="12.75" x14ac:dyDescent="0.2">
      <c r="B156" s="34"/>
      <c r="C156" s="18"/>
      <c r="D156" s="18"/>
      <c r="E156" s="18"/>
      <c r="F156" s="18"/>
    </row>
    <row r="157" spans="2:6" ht="12.75" x14ac:dyDescent="0.2">
      <c r="B157" s="34"/>
      <c r="C157" s="18"/>
      <c r="D157" s="18"/>
      <c r="E157" s="18"/>
      <c r="F157" s="18"/>
    </row>
    <row r="158" spans="2:6" ht="12.75" x14ac:dyDescent="0.2">
      <c r="B158" s="34"/>
      <c r="C158" s="18"/>
      <c r="D158" s="18"/>
      <c r="E158" s="18"/>
      <c r="F158" s="18"/>
    </row>
    <row r="159" spans="2:6" ht="12.75" x14ac:dyDescent="0.2">
      <c r="B159" s="34"/>
      <c r="C159" s="18"/>
      <c r="D159" s="18"/>
      <c r="E159" s="18"/>
      <c r="F159" s="18"/>
    </row>
    <row r="160" spans="2:6" ht="12.75" x14ac:dyDescent="0.2">
      <c r="B160" s="34"/>
      <c r="C160" s="18"/>
      <c r="D160" s="18"/>
      <c r="E160" s="18"/>
      <c r="F160" s="18"/>
    </row>
    <row r="161" spans="2:6" ht="12.75" x14ac:dyDescent="0.2">
      <c r="B161" s="34"/>
      <c r="C161" s="18"/>
      <c r="D161" s="18"/>
      <c r="E161" s="18"/>
      <c r="F161" s="18"/>
    </row>
    <row r="162" spans="2:6" ht="12.75" x14ac:dyDescent="0.2">
      <c r="B162" s="34"/>
      <c r="C162" s="18"/>
      <c r="D162" s="18"/>
      <c r="E162" s="18"/>
      <c r="F162" s="18"/>
    </row>
    <row r="163" spans="2:6" ht="12.75" x14ac:dyDescent="0.2">
      <c r="B163" s="34"/>
      <c r="C163" s="18"/>
      <c r="D163" s="18"/>
      <c r="E163" s="18"/>
      <c r="F163" s="18"/>
    </row>
    <row r="164" spans="2:6" ht="12.75" x14ac:dyDescent="0.2">
      <c r="B164" s="34"/>
      <c r="C164" s="18"/>
      <c r="D164" s="18"/>
      <c r="E164" s="18"/>
      <c r="F164" s="18"/>
    </row>
    <row r="165" spans="2:6" ht="12.75" x14ac:dyDescent="0.2">
      <c r="B165" s="34"/>
      <c r="C165" s="18"/>
      <c r="D165" s="18"/>
      <c r="E165" s="18"/>
      <c r="F165" s="18"/>
    </row>
    <row r="166" spans="2:6" ht="12.75" x14ac:dyDescent="0.2">
      <c r="B166" s="34"/>
      <c r="C166" s="18"/>
      <c r="D166" s="18"/>
      <c r="E166" s="18"/>
      <c r="F166" s="18"/>
    </row>
    <row r="167" spans="2:6" ht="12.75" x14ac:dyDescent="0.2">
      <c r="B167" s="34"/>
      <c r="C167" s="18"/>
      <c r="D167" s="18"/>
      <c r="E167" s="18"/>
      <c r="F167" s="18"/>
    </row>
    <row r="168" spans="2:6" ht="12.75" x14ac:dyDescent="0.2">
      <c r="B168" s="34"/>
      <c r="C168" s="18"/>
      <c r="D168" s="18"/>
      <c r="E168" s="18"/>
      <c r="F168" s="18"/>
    </row>
    <row r="169" spans="2:6" ht="12.75" x14ac:dyDescent="0.2">
      <c r="B169" s="34"/>
      <c r="C169" s="18"/>
      <c r="D169" s="18"/>
      <c r="E169" s="18"/>
      <c r="F169" s="18"/>
    </row>
    <row r="170" spans="2:6" ht="12.75" x14ac:dyDescent="0.2">
      <c r="B170" s="34"/>
      <c r="C170" s="18"/>
      <c r="D170" s="18"/>
      <c r="E170" s="18"/>
      <c r="F170" s="18"/>
    </row>
    <row r="171" spans="2:6" ht="12.75" x14ac:dyDescent="0.2">
      <c r="B171" s="34"/>
      <c r="C171" s="18"/>
      <c r="D171" s="18"/>
      <c r="E171" s="18"/>
      <c r="F171" s="18"/>
    </row>
    <row r="172" spans="2:6" ht="12.75" x14ac:dyDescent="0.2">
      <c r="B172" s="34"/>
      <c r="C172" s="18"/>
      <c r="D172" s="18"/>
      <c r="E172" s="18"/>
      <c r="F172" s="18"/>
    </row>
    <row r="173" spans="2:6" ht="12.75" x14ac:dyDescent="0.2">
      <c r="B173" s="34"/>
      <c r="C173" s="18"/>
      <c r="D173" s="18"/>
      <c r="E173" s="18"/>
      <c r="F173" s="18"/>
    </row>
    <row r="174" spans="2:6" ht="12.75" x14ac:dyDescent="0.2">
      <c r="B174" s="34"/>
      <c r="C174" s="18"/>
      <c r="D174" s="18"/>
      <c r="E174" s="18"/>
      <c r="F174" s="18"/>
    </row>
    <row r="175" spans="2:6" ht="12.75" x14ac:dyDescent="0.2">
      <c r="B175" s="34"/>
      <c r="C175" s="18"/>
      <c r="D175" s="18"/>
      <c r="E175" s="18"/>
      <c r="F175" s="18"/>
    </row>
    <row r="176" spans="2:6" ht="12.75" x14ac:dyDescent="0.2">
      <c r="B176" s="34"/>
      <c r="C176" s="18"/>
      <c r="D176" s="18"/>
      <c r="E176" s="18"/>
      <c r="F176" s="18"/>
    </row>
    <row r="177" spans="2:6" ht="12.75" x14ac:dyDescent="0.2">
      <c r="B177" s="34"/>
      <c r="C177" s="18"/>
      <c r="D177" s="18"/>
      <c r="E177" s="18"/>
      <c r="F177" s="18"/>
    </row>
    <row r="178" spans="2:6" ht="12.75" x14ac:dyDescent="0.2">
      <c r="B178" s="34"/>
      <c r="C178" s="18"/>
      <c r="D178" s="18"/>
      <c r="E178" s="18"/>
      <c r="F178" s="18"/>
    </row>
    <row r="179" spans="2:6" ht="12.75" x14ac:dyDescent="0.2">
      <c r="B179" s="34"/>
      <c r="C179" s="18"/>
      <c r="D179" s="18"/>
      <c r="E179" s="18"/>
      <c r="F179" s="18"/>
    </row>
    <row r="180" spans="2:6" ht="12.75" x14ac:dyDescent="0.2">
      <c r="B180" s="34"/>
      <c r="C180" s="18"/>
      <c r="D180" s="18"/>
      <c r="E180" s="18"/>
      <c r="F180" s="18"/>
    </row>
    <row r="181" spans="2:6" ht="12.75" x14ac:dyDescent="0.2">
      <c r="B181" s="34"/>
      <c r="C181" s="18"/>
      <c r="D181" s="18"/>
      <c r="E181" s="18"/>
      <c r="F181" s="18"/>
    </row>
    <row r="182" spans="2:6" ht="12.75" x14ac:dyDescent="0.2">
      <c r="B182" s="34"/>
      <c r="C182" s="18"/>
      <c r="D182" s="18"/>
      <c r="E182" s="18"/>
      <c r="F182" s="18"/>
    </row>
    <row r="183" spans="2:6" ht="12.75" x14ac:dyDescent="0.2">
      <c r="B183" s="34"/>
      <c r="C183" s="18"/>
      <c r="D183" s="18"/>
      <c r="E183" s="18"/>
      <c r="F183" s="18"/>
    </row>
    <row r="184" spans="2:6" ht="12.75" x14ac:dyDescent="0.2">
      <c r="B184" s="34"/>
      <c r="C184" s="18"/>
      <c r="D184" s="18"/>
      <c r="E184" s="18"/>
      <c r="F184" s="18"/>
    </row>
    <row r="185" spans="2:6" ht="12.75" x14ac:dyDescent="0.2">
      <c r="B185" s="34"/>
      <c r="C185" s="18"/>
      <c r="D185" s="18"/>
      <c r="E185" s="18"/>
      <c r="F185" s="18"/>
    </row>
    <row r="186" spans="2:6" ht="12.75" x14ac:dyDescent="0.2">
      <c r="B186" s="34"/>
      <c r="C186" s="18"/>
      <c r="D186" s="18"/>
      <c r="E186" s="18"/>
      <c r="F186" s="18"/>
    </row>
    <row r="187" spans="2:6" ht="12.75" x14ac:dyDescent="0.2">
      <c r="B187" s="34"/>
      <c r="C187" s="18"/>
      <c r="D187" s="18"/>
      <c r="E187" s="18"/>
      <c r="F187" s="18"/>
    </row>
    <row r="188" spans="2:6" ht="12.75" x14ac:dyDescent="0.2">
      <c r="B188" s="34"/>
      <c r="C188" s="18"/>
      <c r="D188" s="18"/>
      <c r="E188" s="18"/>
      <c r="F188" s="18"/>
    </row>
    <row r="189" spans="2:6" ht="12.75" x14ac:dyDescent="0.2">
      <c r="B189" s="34"/>
      <c r="C189" s="18"/>
      <c r="D189" s="18"/>
      <c r="E189" s="18"/>
      <c r="F189" s="18"/>
    </row>
    <row r="190" spans="2:6" ht="12.75" x14ac:dyDescent="0.2">
      <c r="B190" s="34"/>
      <c r="C190" s="18"/>
      <c r="D190" s="18"/>
      <c r="E190" s="18"/>
      <c r="F190" s="18"/>
    </row>
    <row r="191" spans="2:6" ht="12.75" x14ac:dyDescent="0.2">
      <c r="B191" s="34"/>
      <c r="C191" s="18"/>
      <c r="D191" s="18"/>
      <c r="E191" s="18"/>
      <c r="F191" s="18"/>
    </row>
    <row r="192" spans="2:6" ht="12.75" x14ac:dyDescent="0.2">
      <c r="B192" s="34"/>
      <c r="C192" s="18"/>
      <c r="D192" s="18"/>
      <c r="E192" s="18"/>
      <c r="F192" s="18"/>
    </row>
    <row r="193" spans="2:6" ht="12.75" x14ac:dyDescent="0.2">
      <c r="B193" s="34"/>
      <c r="C193" s="18"/>
      <c r="D193" s="18"/>
      <c r="E193" s="18"/>
      <c r="F193" s="18"/>
    </row>
    <row r="194" spans="2:6" ht="12.75" x14ac:dyDescent="0.2">
      <c r="B194" s="34"/>
      <c r="C194" s="18"/>
      <c r="D194" s="18"/>
      <c r="E194" s="18"/>
      <c r="F194" s="18"/>
    </row>
    <row r="195" spans="2:6" ht="12.75" x14ac:dyDescent="0.2">
      <c r="B195" s="34"/>
      <c r="C195" s="18"/>
      <c r="D195" s="18"/>
      <c r="E195" s="18"/>
      <c r="F195" s="18"/>
    </row>
    <row r="196" spans="2:6" ht="12.75" x14ac:dyDescent="0.2">
      <c r="B196" s="34"/>
      <c r="C196" s="18"/>
      <c r="D196" s="18"/>
      <c r="E196" s="18"/>
      <c r="F196" s="18"/>
    </row>
    <row r="197" spans="2:6" ht="12.75" x14ac:dyDescent="0.2">
      <c r="B197" s="34"/>
      <c r="C197" s="18"/>
      <c r="D197" s="18"/>
      <c r="E197" s="18"/>
      <c r="F197" s="18"/>
    </row>
    <row r="198" spans="2:6" ht="12.75" x14ac:dyDescent="0.2">
      <c r="B198" s="34"/>
      <c r="C198" s="18"/>
      <c r="D198" s="18"/>
      <c r="E198" s="18"/>
      <c r="F198" s="18"/>
    </row>
    <row r="199" spans="2:6" ht="12.75" x14ac:dyDescent="0.2">
      <c r="B199" s="34"/>
      <c r="C199" s="18"/>
      <c r="D199" s="18"/>
      <c r="E199" s="18"/>
      <c r="F199" s="18"/>
    </row>
    <row r="200" spans="2:6" ht="12.75" x14ac:dyDescent="0.2">
      <c r="B200" s="34"/>
      <c r="C200" s="18"/>
      <c r="D200" s="18"/>
      <c r="E200" s="18"/>
      <c r="F200" s="18"/>
    </row>
    <row r="201" spans="2:6" ht="12.75" x14ac:dyDescent="0.2">
      <c r="B201" s="34"/>
      <c r="C201" s="18"/>
      <c r="D201" s="18"/>
      <c r="E201" s="18"/>
      <c r="F201" s="18"/>
    </row>
    <row r="202" spans="2:6" ht="12.75" x14ac:dyDescent="0.2">
      <c r="B202" s="34"/>
      <c r="C202" s="18"/>
      <c r="D202" s="18"/>
      <c r="E202" s="18"/>
      <c r="F202" s="18"/>
    </row>
    <row r="203" spans="2:6" ht="12.75" x14ac:dyDescent="0.2">
      <c r="B203" s="34"/>
      <c r="C203" s="18"/>
      <c r="D203" s="18"/>
      <c r="E203" s="18"/>
      <c r="F203" s="18"/>
    </row>
    <row r="204" spans="2:6" ht="12.75" x14ac:dyDescent="0.2">
      <c r="B204" s="34"/>
      <c r="C204" s="18"/>
      <c r="D204" s="18"/>
      <c r="E204" s="18"/>
      <c r="F204" s="18"/>
    </row>
    <row r="205" spans="2:6" ht="12.75" x14ac:dyDescent="0.2">
      <c r="B205" s="34"/>
      <c r="C205" s="18"/>
      <c r="D205" s="18"/>
      <c r="E205" s="18"/>
      <c r="F205" s="18"/>
    </row>
    <row r="206" spans="2:6" ht="12.75" x14ac:dyDescent="0.2">
      <c r="B206" s="34"/>
      <c r="C206" s="18"/>
      <c r="D206" s="18"/>
      <c r="E206" s="18"/>
      <c r="F206" s="18"/>
    </row>
    <row r="207" spans="2:6" ht="12.75" x14ac:dyDescent="0.2">
      <c r="B207" s="34"/>
      <c r="C207" s="18"/>
      <c r="D207" s="18"/>
      <c r="E207" s="18"/>
      <c r="F207" s="18"/>
    </row>
    <row r="208" spans="2:6" ht="12.75" x14ac:dyDescent="0.2">
      <c r="B208" s="34"/>
      <c r="C208" s="18"/>
      <c r="D208" s="18"/>
      <c r="E208" s="18"/>
      <c r="F208" s="18"/>
    </row>
    <row r="209" spans="2:6" ht="12.75" x14ac:dyDescent="0.2">
      <c r="B209" s="34"/>
      <c r="C209" s="18"/>
      <c r="D209" s="18"/>
      <c r="E209" s="18"/>
      <c r="F209" s="18"/>
    </row>
    <row r="210" spans="2:6" ht="12.75" x14ac:dyDescent="0.2">
      <c r="B210" s="34"/>
      <c r="C210" s="18"/>
      <c r="D210" s="18"/>
      <c r="E210" s="18"/>
      <c r="F210" s="18"/>
    </row>
    <row r="211" spans="2:6" ht="12.75" x14ac:dyDescent="0.2">
      <c r="B211" s="34"/>
      <c r="C211" s="18"/>
      <c r="D211" s="18"/>
      <c r="E211" s="18"/>
      <c r="F211" s="18"/>
    </row>
    <row r="212" spans="2:6" ht="12.75" x14ac:dyDescent="0.2">
      <c r="B212" s="34"/>
      <c r="C212" s="18"/>
      <c r="D212" s="18"/>
      <c r="E212" s="18"/>
      <c r="F212" s="18"/>
    </row>
    <row r="213" spans="2:6" ht="12.75" x14ac:dyDescent="0.2">
      <c r="B213" s="34"/>
      <c r="C213" s="18"/>
      <c r="D213" s="18"/>
      <c r="E213" s="18"/>
      <c r="F213" s="18"/>
    </row>
    <row r="214" spans="2:6" ht="12.75" x14ac:dyDescent="0.2">
      <c r="B214" s="34"/>
      <c r="C214" s="18"/>
      <c r="D214" s="18"/>
      <c r="E214" s="18"/>
      <c r="F214" s="18"/>
    </row>
    <row r="215" spans="2:6" ht="12.75" x14ac:dyDescent="0.2">
      <c r="B215" s="34"/>
      <c r="C215" s="18"/>
      <c r="D215" s="18"/>
      <c r="E215" s="18"/>
      <c r="F215" s="18"/>
    </row>
    <row r="216" spans="2:6" ht="12.75" x14ac:dyDescent="0.2">
      <c r="B216" s="34"/>
      <c r="C216" s="18"/>
      <c r="D216" s="18"/>
      <c r="E216" s="18"/>
      <c r="F216" s="18"/>
    </row>
    <row r="217" spans="2:6" ht="12.75" x14ac:dyDescent="0.2">
      <c r="B217" s="34"/>
      <c r="C217" s="18"/>
      <c r="D217" s="18"/>
      <c r="E217" s="18"/>
      <c r="F217" s="18"/>
    </row>
    <row r="218" spans="2:6" ht="12.75" x14ac:dyDescent="0.2">
      <c r="B218" s="34"/>
      <c r="C218" s="18"/>
      <c r="D218" s="18"/>
      <c r="E218" s="18"/>
      <c r="F218" s="18"/>
    </row>
    <row r="219" spans="2:6" ht="12.75" x14ac:dyDescent="0.2">
      <c r="B219" s="34"/>
      <c r="C219" s="18"/>
      <c r="D219" s="18"/>
      <c r="E219" s="18"/>
      <c r="F219" s="18"/>
    </row>
    <row r="220" spans="2:6" ht="12.75" x14ac:dyDescent="0.2">
      <c r="B220" s="34"/>
      <c r="C220" s="18"/>
      <c r="D220" s="18"/>
      <c r="E220" s="18"/>
      <c r="F220" s="18"/>
    </row>
    <row r="221" spans="2:6" ht="12.75" x14ac:dyDescent="0.2">
      <c r="B221" s="34"/>
      <c r="C221" s="18"/>
      <c r="D221" s="18"/>
      <c r="E221" s="18"/>
      <c r="F221" s="18"/>
    </row>
    <row r="222" spans="2:6" ht="12.75" x14ac:dyDescent="0.2">
      <c r="B222" s="34"/>
      <c r="C222" s="18"/>
      <c r="D222" s="18"/>
      <c r="E222" s="18"/>
      <c r="F222" s="18"/>
    </row>
    <row r="223" spans="2:6" ht="12.75" x14ac:dyDescent="0.2">
      <c r="B223" s="34"/>
      <c r="C223" s="18"/>
      <c r="D223" s="18"/>
      <c r="E223" s="18"/>
      <c r="F223" s="18"/>
    </row>
    <row r="224" spans="2:6" ht="12.75" x14ac:dyDescent="0.2">
      <c r="B224" s="34"/>
      <c r="C224" s="18"/>
      <c r="D224" s="18"/>
      <c r="E224" s="18"/>
      <c r="F224" s="18"/>
    </row>
    <row r="225" spans="2:6" ht="12.75" x14ac:dyDescent="0.2">
      <c r="B225" s="34"/>
      <c r="C225" s="18"/>
      <c r="D225" s="18"/>
      <c r="E225" s="18"/>
      <c r="F225" s="18"/>
    </row>
    <row r="226" spans="2:6" ht="12.75" x14ac:dyDescent="0.2">
      <c r="B226" s="34"/>
      <c r="C226" s="18"/>
      <c r="D226" s="18"/>
      <c r="E226" s="18"/>
      <c r="F226" s="18"/>
    </row>
    <row r="227" spans="2:6" ht="12.75" x14ac:dyDescent="0.2">
      <c r="B227" s="34"/>
      <c r="C227" s="18"/>
      <c r="D227" s="18"/>
      <c r="E227" s="18"/>
      <c r="F227" s="18"/>
    </row>
    <row r="228" spans="2:6" ht="12.75" x14ac:dyDescent="0.2">
      <c r="B228" s="34"/>
      <c r="C228" s="18"/>
      <c r="D228" s="18"/>
      <c r="E228" s="18"/>
      <c r="F228" s="18"/>
    </row>
    <row r="229" spans="2:6" ht="12.75" x14ac:dyDescent="0.2">
      <c r="B229" s="34"/>
      <c r="C229" s="18"/>
      <c r="D229" s="18"/>
      <c r="E229" s="18"/>
      <c r="F229" s="18"/>
    </row>
    <row r="230" spans="2:6" ht="12.75" x14ac:dyDescent="0.2">
      <c r="B230" s="34"/>
      <c r="C230" s="18"/>
      <c r="D230" s="18"/>
      <c r="E230" s="18"/>
      <c r="F230" s="18"/>
    </row>
    <row r="231" spans="2:6" ht="12.75" x14ac:dyDescent="0.2">
      <c r="B231" s="34"/>
      <c r="C231" s="18"/>
      <c r="D231" s="18"/>
      <c r="E231" s="18"/>
      <c r="F231" s="18"/>
    </row>
    <row r="232" spans="2:6" ht="12.75" x14ac:dyDescent="0.2">
      <c r="B232" s="34"/>
      <c r="C232" s="18"/>
      <c r="D232" s="18"/>
      <c r="E232" s="18"/>
      <c r="F232" s="18"/>
    </row>
    <row r="233" spans="2:6" ht="12.75" x14ac:dyDescent="0.2">
      <c r="B233" s="34"/>
      <c r="C233" s="18"/>
      <c r="D233" s="18"/>
      <c r="E233" s="18"/>
      <c r="F233" s="18"/>
    </row>
    <row r="234" spans="2:6" ht="12.75" x14ac:dyDescent="0.2">
      <c r="B234" s="34"/>
      <c r="C234" s="18"/>
      <c r="D234" s="18"/>
      <c r="E234" s="18"/>
      <c r="F234" s="18"/>
    </row>
    <row r="235" spans="2:6" ht="12.75" x14ac:dyDescent="0.2">
      <c r="B235" s="34"/>
      <c r="C235" s="18"/>
      <c r="D235" s="18"/>
      <c r="E235" s="18"/>
      <c r="F235" s="18"/>
    </row>
    <row r="236" spans="2:6" ht="12.75" x14ac:dyDescent="0.2">
      <c r="B236" s="34"/>
      <c r="C236" s="18"/>
      <c r="D236" s="18"/>
      <c r="E236" s="18"/>
      <c r="F236" s="18"/>
    </row>
    <row r="237" spans="2:6" ht="12.75" x14ac:dyDescent="0.2">
      <c r="B237" s="34"/>
      <c r="C237" s="18"/>
      <c r="D237" s="18"/>
      <c r="E237" s="18"/>
      <c r="F237" s="18"/>
    </row>
    <row r="238" spans="2:6" ht="12.75" x14ac:dyDescent="0.2">
      <c r="B238" s="34"/>
      <c r="C238" s="18"/>
      <c r="D238" s="18"/>
      <c r="E238" s="18"/>
      <c r="F238" s="18"/>
    </row>
    <row r="239" spans="2:6" ht="12.75" x14ac:dyDescent="0.2">
      <c r="B239" s="34"/>
      <c r="C239" s="18"/>
      <c r="D239" s="18"/>
      <c r="E239" s="18"/>
      <c r="F239" s="18"/>
    </row>
    <row r="240" spans="2:6" ht="12.75" x14ac:dyDescent="0.2">
      <c r="B240" s="34"/>
      <c r="C240" s="18"/>
      <c r="D240" s="18"/>
      <c r="E240" s="18"/>
      <c r="F240" s="18"/>
    </row>
    <row r="241" spans="2:6" ht="12.75" x14ac:dyDescent="0.2">
      <c r="B241" s="34"/>
      <c r="C241" s="18"/>
      <c r="D241" s="18"/>
      <c r="E241" s="18"/>
      <c r="F241" s="18"/>
    </row>
    <row r="242" spans="2:6" ht="12.75" x14ac:dyDescent="0.2">
      <c r="B242" s="34"/>
      <c r="C242" s="18"/>
      <c r="D242" s="18"/>
      <c r="E242" s="18"/>
      <c r="F242" s="18"/>
    </row>
    <row r="243" spans="2:6" ht="12.75" x14ac:dyDescent="0.2">
      <c r="B243" s="34"/>
      <c r="C243" s="18"/>
      <c r="D243" s="18"/>
      <c r="E243" s="18"/>
      <c r="F243" s="18"/>
    </row>
    <row r="244" spans="2:6" ht="12.75" x14ac:dyDescent="0.2">
      <c r="B244" s="34"/>
      <c r="C244" s="18"/>
      <c r="D244" s="18"/>
      <c r="E244" s="18"/>
      <c r="F244" s="18"/>
    </row>
    <row r="245" spans="2:6" ht="12.75" x14ac:dyDescent="0.2">
      <c r="B245" s="34"/>
      <c r="C245" s="18"/>
      <c r="D245" s="18"/>
      <c r="E245" s="18"/>
      <c r="F245" s="18"/>
    </row>
    <row r="246" spans="2:6" ht="12.75" x14ac:dyDescent="0.2">
      <c r="B246" s="34"/>
      <c r="C246" s="18"/>
      <c r="D246" s="18"/>
      <c r="E246" s="18"/>
      <c r="F246" s="18"/>
    </row>
    <row r="247" spans="2:6" ht="12.75" x14ac:dyDescent="0.2">
      <c r="B247" s="34"/>
      <c r="C247" s="18"/>
      <c r="D247" s="18"/>
      <c r="E247" s="18"/>
      <c r="F247" s="18"/>
    </row>
    <row r="248" spans="2:6" ht="12.75" x14ac:dyDescent="0.2">
      <c r="B248" s="34"/>
      <c r="C248" s="18"/>
      <c r="D248" s="18"/>
      <c r="E248" s="18"/>
      <c r="F248" s="18"/>
    </row>
    <row r="249" spans="2:6" ht="12.75" x14ac:dyDescent="0.2">
      <c r="B249" s="34"/>
      <c r="C249" s="18"/>
      <c r="D249" s="18"/>
      <c r="E249" s="18"/>
      <c r="F249" s="18"/>
    </row>
    <row r="250" spans="2:6" ht="12.75" x14ac:dyDescent="0.2">
      <c r="B250" s="34"/>
      <c r="C250" s="18"/>
      <c r="D250" s="18"/>
      <c r="E250" s="18"/>
      <c r="F250" s="18"/>
    </row>
    <row r="251" spans="2:6" ht="12.75" x14ac:dyDescent="0.2">
      <c r="B251" s="34"/>
      <c r="C251" s="18"/>
      <c r="D251" s="18"/>
      <c r="E251" s="18"/>
      <c r="F251" s="18"/>
    </row>
    <row r="252" spans="2:6" ht="12.75" x14ac:dyDescent="0.2">
      <c r="B252" s="34"/>
      <c r="C252" s="18"/>
      <c r="D252" s="18"/>
      <c r="E252" s="18"/>
      <c r="F252" s="18"/>
    </row>
    <row r="253" spans="2:6" ht="12.75" x14ac:dyDescent="0.2">
      <c r="B253" s="34"/>
      <c r="C253" s="18"/>
      <c r="D253" s="18"/>
      <c r="E253" s="18"/>
      <c r="F253" s="18"/>
    </row>
    <row r="254" spans="2:6" ht="12.75" x14ac:dyDescent="0.2">
      <c r="B254" s="34"/>
      <c r="C254" s="18"/>
      <c r="D254" s="18"/>
      <c r="E254" s="18"/>
      <c r="F254" s="18"/>
    </row>
    <row r="255" spans="2:6" ht="12.75" x14ac:dyDescent="0.2">
      <c r="B255" s="34"/>
      <c r="C255" s="18"/>
      <c r="D255" s="18"/>
      <c r="E255" s="18"/>
      <c r="F255" s="18"/>
    </row>
    <row r="256" spans="2:6" ht="12.75" x14ac:dyDescent="0.2">
      <c r="B256" s="34"/>
      <c r="C256" s="18"/>
      <c r="D256" s="18"/>
      <c r="E256" s="18"/>
      <c r="F256" s="18"/>
    </row>
    <row r="257" spans="2:6" ht="12.75" x14ac:dyDescent="0.2">
      <c r="B257" s="34"/>
      <c r="C257" s="18"/>
      <c r="D257" s="18"/>
      <c r="E257" s="18"/>
      <c r="F257" s="18"/>
    </row>
    <row r="258" spans="2:6" ht="12.75" x14ac:dyDescent="0.2">
      <c r="B258" s="34"/>
      <c r="C258" s="18"/>
      <c r="D258" s="18"/>
      <c r="E258" s="18"/>
      <c r="F258" s="18"/>
    </row>
    <row r="259" spans="2:6" ht="12.75" x14ac:dyDescent="0.2">
      <c r="B259" s="34"/>
      <c r="C259" s="18"/>
      <c r="D259" s="18"/>
      <c r="E259" s="18"/>
      <c r="F259" s="18"/>
    </row>
    <row r="260" spans="2:6" ht="12.75" x14ac:dyDescent="0.2">
      <c r="B260" s="34"/>
      <c r="C260" s="18"/>
      <c r="D260" s="18"/>
      <c r="E260" s="18"/>
      <c r="F260" s="18"/>
    </row>
    <row r="261" spans="2:6" ht="12.75" x14ac:dyDescent="0.2">
      <c r="B261" s="34"/>
      <c r="C261" s="18"/>
      <c r="D261" s="18"/>
      <c r="E261" s="18"/>
      <c r="F261" s="18"/>
    </row>
    <row r="262" spans="2:6" ht="12.75" x14ac:dyDescent="0.2">
      <c r="B262" s="34"/>
      <c r="C262" s="18"/>
      <c r="D262" s="18"/>
      <c r="E262" s="18"/>
      <c r="F262" s="18"/>
    </row>
    <row r="263" spans="2:6" ht="12.75" x14ac:dyDescent="0.2">
      <c r="B263" s="34"/>
      <c r="C263" s="18"/>
      <c r="D263" s="18"/>
      <c r="E263" s="18"/>
      <c r="F263" s="18"/>
    </row>
    <row r="264" spans="2:6" ht="12.75" x14ac:dyDescent="0.2">
      <c r="B264" s="34"/>
      <c r="C264" s="18"/>
      <c r="D264" s="18"/>
      <c r="E264" s="18"/>
      <c r="F264" s="18"/>
    </row>
    <row r="265" spans="2:6" ht="12.75" x14ac:dyDescent="0.2">
      <c r="B265" s="34"/>
      <c r="C265" s="18"/>
      <c r="D265" s="18"/>
      <c r="E265" s="18"/>
      <c r="F265" s="18"/>
    </row>
    <row r="266" spans="2:6" ht="12.75" x14ac:dyDescent="0.2">
      <c r="B266" s="34"/>
      <c r="C266" s="18"/>
      <c r="D266" s="18"/>
      <c r="E266" s="18"/>
      <c r="F266" s="18"/>
    </row>
    <row r="267" spans="2:6" ht="12.75" x14ac:dyDescent="0.2">
      <c r="B267" s="34"/>
      <c r="C267" s="18"/>
      <c r="D267" s="18"/>
      <c r="E267" s="18"/>
      <c r="F267" s="18"/>
    </row>
    <row r="268" spans="2:6" ht="12.75" x14ac:dyDescent="0.2">
      <c r="B268" s="34"/>
      <c r="C268" s="18"/>
      <c r="D268" s="18"/>
      <c r="E268" s="18"/>
      <c r="F268" s="18"/>
    </row>
    <row r="269" spans="2:6" ht="12.75" x14ac:dyDescent="0.2">
      <c r="B269" s="34"/>
      <c r="C269" s="18"/>
      <c r="D269" s="18"/>
      <c r="E269" s="18"/>
      <c r="F269" s="18"/>
    </row>
    <row r="270" spans="2:6" ht="12.75" x14ac:dyDescent="0.2">
      <c r="B270" s="34"/>
      <c r="C270" s="18"/>
      <c r="D270" s="18"/>
      <c r="E270" s="18"/>
      <c r="F270" s="18"/>
    </row>
    <row r="271" spans="2:6" ht="12.75" x14ac:dyDescent="0.2">
      <c r="B271" s="34"/>
      <c r="C271" s="18"/>
      <c r="D271" s="18"/>
      <c r="E271" s="18"/>
      <c r="F271" s="18"/>
    </row>
    <row r="272" spans="2:6" ht="12.75" x14ac:dyDescent="0.2">
      <c r="B272" s="34"/>
      <c r="C272" s="18"/>
      <c r="D272" s="18"/>
      <c r="E272" s="18"/>
      <c r="F272" s="18"/>
    </row>
    <row r="273" spans="2:6" ht="12.75" x14ac:dyDescent="0.2">
      <c r="B273" s="34"/>
      <c r="C273" s="18"/>
      <c r="D273" s="18"/>
      <c r="E273" s="18"/>
      <c r="F273" s="18"/>
    </row>
    <row r="274" spans="2:6" ht="12.75" x14ac:dyDescent="0.2">
      <c r="B274" s="34"/>
      <c r="C274" s="18"/>
      <c r="D274" s="18"/>
      <c r="E274" s="18"/>
      <c r="F274" s="18"/>
    </row>
    <row r="275" spans="2:6" ht="12.75" x14ac:dyDescent="0.2">
      <c r="B275" s="34"/>
      <c r="C275" s="18"/>
      <c r="D275" s="18"/>
      <c r="E275" s="18"/>
      <c r="F275" s="18"/>
    </row>
    <row r="276" spans="2:6" ht="12.75" x14ac:dyDescent="0.2">
      <c r="B276" s="34"/>
      <c r="C276" s="18"/>
      <c r="D276" s="18"/>
      <c r="E276" s="18"/>
      <c r="F276" s="18"/>
    </row>
    <row r="277" spans="2:6" ht="12.75" x14ac:dyDescent="0.2">
      <c r="B277" s="34"/>
      <c r="C277" s="18"/>
      <c r="D277" s="18"/>
      <c r="E277" s="18"/>
      <c r="F277" s="18"/>
    </row>
    <row r="278" spans="2:6" ht="12.75" x14ac:dyDescent="0.2">
      <c r="B278" s="34"/>
      <c r="C278" s="18"/>
      <c r="D278" s="18"/>
      <c r="E278" s="18"/>
      <c r="F278" s="18"/>
    </row>
    <row r="279" spans="2:6" ht="12.75" x14ac:dyDescent="0.2">
      <c r="B279" s="34"/>
      <c r="C279" s="18"/>
      <c r="D279" s="18"/>
      <c r="E279" s="18"/>
      <c r="F279" s="18"/>
    </row>
    <row r="280" spans="2:6" ht="12.75" x14ac:dyDescent="0.2">
      <c r="B280" s="34"/>
      <c r="C280" s="18"/>
      <c r="D280" s="18"/>
      <c r="E280" s="18"/>
      <c r="F280" s="18"/>
    </row>
    <row r="281" spans="2:6" ht="12.75" x14ac:dyDescent="0.2">
      <c r="B281" s="34"/>
      <c r="C281" s="18"/>
      <c r="D281" s="18"/>
      <c r="E281" s="18"/>
      <c r="F281" s="18"/>
    </row>
    <row r="282" spans="2:6" ht="12.75" x14ac:dyDescent="0.2">
      <c r="B282" s="34"/>
      <c r="C282" s="18"/>
      <c r="D282" s="18"/>
      <c r="E282" s="18"/>
      <c r="F282" s="18"/>
    </row>
    <row r="283" spans="2:6" ht="12.75" x14ac:dyDescent="0.2">
      <c r="B283" s="34"/>
      <c r="C283" s="18"/>
      <c r="D283" s="18"/>
      <c r="E283" s="18"/>
      <c r="F283" s="18"/>
    </row>
    <row r="284" spans="2:6" ht="12.75" x14ac:dyDescent="0.2">
      <c r="B284" s="34"/>
      <c r="C284" s="18"/>
      <c r="D284" s="18"/>
      <c r="E284" s="18"/>
      <c r="F284" s="18"/>
    </row>
    <row r="285" spans="2:6" ht="12.75" x14ac:dyDescent="0.2">
      <c r="B285" s="34"/>
      <c r="C285" s="18"/>
      <c r="D285" s="18"/>
      <c r="E285" s="18"/>
      <c r="F285" s="18"/>
    </row>
    <row r="286" spans="2:6" ht="12.75" x14ac:dyDescent="0.2">
      <c r="B286" s="34"/>
      <c r="C286" s="18"/>
      <c r="D286" s="18"/>
      <c r="E286" s="18"/>
      <c r="F286" s="18"/>
    </row>
    <row r="287" spans="2:6" ht="12.75" x14ac:dyDescent="0.2">
      <c r="B287" s="34"/>
      <c r="C287" s="18"/>
      <c r="D287" s="18"/>
      <c r="E287" s="18"/>
      <c r="F287" s="18"/>
    </row>
    <row r="288" spans="2:6" ht="12.75" x14ac:dyDescent="0.2">
      <c r="B288" s="34"/>
      <c r="C288" s="18"/>
      <c r="D288" s="18"/>
      <c r="E288" s="18"/>
      <c r="F288" s="18"/>
    </row>
    <row r="289" spans="2:6" ht="12.75" x14ac:dyDescent="0.2">
      <c r="B289" s="34"/>
      <c r="C289" s="18"/>
      <c r="D289" s="18"/>
      <c r="E289" s="18"/>
      <c r="F289" s="18"/>
    </row>
    <row r="290" spans="2:6" ht="12.75" x14ac:dyDescent="0.2">
      <c r="B290" s="34"/>
      <c r="C290" s="18"/>
      <c r="D290" s="18"/>
      <c r="E290" s="18"/>
      <c r="F290" s="18"/>
    </row>
    <row r="291" spans="2:6" ht="12.75" x14ac:dyDescent="0.2">
      <c r="B291" s="34"/>
      <c r="C291" s="18"/>
      <c r="D291" s="18"/>
      <c r="E291" s="18"/>
      <c r="F291" s="18"/>
    </row>
    <row r="292" spans="2:6" ht="12.75" x14ac:dyDescent="0.2">
      <c r="B292" s="34"/>
      <c r="C292" s="18"/>
      <c r="D292" s="18"/>
      <c r="E292" s="18"/>
      <c r="F292" s="18"/>
    </row>
    <row r="293" spans="2:6" ht="12.75" x14ac:dyDescent="0.2">
      <c r="B293" s="34"/>
      <c r="C293" s="18"/>
      <c r="D293" s="18"/>
      <c r="E293" s="18"/>
      <c r="F293" s="18"/>
    </row>
    <row r="294" spans="2:6" ht="12.75" x14ac:dyDescent="0.2">
      <c r="B294" s="34"/>
      <c r="C294" s="18"/>
      <c r="D294" s="18"/>
      <c r="E294" s="18"/>
      <c r="F294" s="18"/>
    </row>
    <row r="295" spans="2:6" ht="12.75" x14ac:dyDescent="0.2">
      <c r="B295" s="34"/>
      <c r="C295" s="18"/>
      <c r="D295" s="18"/>
      <c r="E295" s="18"/>
      <c r="F295" s="18"/>
    </row>
    <row r="296" spans="2:6" ht="12.75" x14ac:dyDescent="0.2">
      <c r="B296" s="34"/>
      <c r="C296" s="18"/>
      <c r="D296" s="18"/>
      <c r="E296" s="18"/>
      <c r="F296" s="18"/>
    </row>
    <row r="297" spans="2:6" ht="12.75" x14ac:dyDescent="0.2">
      <c r="B297" s="34"/>
      <c r="C297" s="18"/>
      <c r="D297" s="18"/>
      <c r="E297" s="18"/>
      <c r="F297" s="18"/>
    </row>
    <row r="298" spans="2:6" ht="12.75" x14ac:dyDescent="0.2">
      <c r="B298" s="34"/>
      <c r="C298" s="18"/>
      <c r="D298" s="18"/>
      <c r="E298" s="18"/>
      <c r="F298" s="18"/>
    </row>
    <row r="299" spans="2:6" ht="12.75" x14ac:dyDescent="0.2">
      <c r="B299" s="34"/>
      <c r="C299" s="18"/>
      <c r="D299" s="18"/>
      <c r="E299" s="18"/>
      <c r="F299" s="18"/>
    </row>
    <row r="300" spans="2:6" ht="12.75" x14ac:dyDescent="0.2">
      <c r="B300" s="34"/>
      <c r="C300" s="18"/>
      <c r="D300" s="18"/>
      <c r="E300" s="18"/>
      <c r="F300" s="18"/>
    </row>
    <row r="301" spans="2:6" ht="12.75" x14ac:dyDescent="0.2">
      <c r="B301" s="34"/>
      <c r="C301" s="18"/>
      <c r="D301" s="18"/>
      <c r="E301" s="18"/>
      <c r="F301" s="18"/>
    </row>
    <row r="302" spans="2:6" ht="12.75" x14ac:dyDescent="0.2">
      <c r="B302" s="34"/>
      <c r="C302" s="18"/>
      <c r="D302" s="18"/>
      <c r="E302" s="18"/>
      <c r="F302" s="18"/>
    </row>
    <row r="303" spans="2:6" ht="12.75" x14ac:dyDescent="0.2">
      <c r="B303" s="34"/>
      <c r="C303" s="18"/>
      <c r="D303" s="18"/>
      <c r="E303" s="18"/>
      <c r="F303" s="18"/>
    </row>
    <row r="304" spans="2:6" ht="12.75" x14ac:dyDescent="0.2">
      <c r="B304" s="34"/>
      <c r="C304" s="18"/>
      <c r="D304" s="18"/>
      <c r="E304" s="18"/>
      <c r="F304" s="18"/>
    </row>
    <row r="305" spans="2:6" ht="12.75" x14ac:dyDescent="0.2">
      <c r="B305" s="34"/>
      <c r="C305" s="18"/>
      <c r="D305" s="18"/>
      <c r="E305" s="18"/>
      <c r="F305" s="18"/>
    </row>
    <row r="306" spans="2:6" ht="12.75" x14ac:dyDescent="0.2">
      <c r="B306" s="34"/>
      <c r="C306" s="18"/>
      <c r="D306" s="18"/>
      <c r="E306" s="18"/>
      <c r="F306" s="18"/>
    </row>
    <row r="307" spans="2:6" ht="12.75" x14ac:dyDescent="0.2">
      <c r="B307" s="34"/>
      <c r="C307" s="18"/>
      <c r="D307" s="18"/>
      <c r="E307" s="18"/>
      <c r="F307" s="18"/>
    </row>
    <row r="308" spans="2:6" ht="12.75" x14ac:dyDescent="0.2">
      <c r="B308" s="34"/>
      <c r="C308" s="18"/>
      <c r="D308" s="18"/>
      <c r="E308" s="18"/>
      <c r="F308" s="18"/>
    </row>
    <row r="309" spans="2:6" ht="12.75" x14ac:dyDescent="0.2">
      <c r="B309" s="34"/>
      <c r="C309" s="18"/>
      <c r="D309" s="18"/>
      <c r="E309" s="18"/>
      <c r="F309" s="18"/>
    </row>
    <row r="310" spans="2:6" ht="12.75" x14ac:dyDescent="0.2">
      <c r="B310" s="34"/>
      <c r="C310" s="18"/>
      <c r="D310" s="18"/>
      <c r="E310" s="18"/>
      <c r="F310" s="18"/>
    </row>
    <row r="311" spans="2:6" ht="12.75" x14ac:dyDescent="0.2">
      <c r="B311" s="34"/>
      <c r="C311" s="18"/>
      <c r="D311" s="18"/>
      <c r="E311" s="18"/>
      <c r="F311" s="18"/>
    </row>
    <row r="312" spans="2:6" ht="12.75" x14ac:dyDescent="0.2">
      <c r="B312" s="34"/>
      <c r="C312" s="18"/>
      <c r="D312" s="18"/>
      <c r="E312" s="18"/>
      <c r="F312" s="18"/>
    </row>
    <row r="313" spans="2:6" ht="12.75" x14ac:dyDescent="0.2">
      <c r="B313" s="34"/>
      <c r="C313" s="18"/>
      <c r="D313" s="18"/>
      <c r="E313" s="18"/>
      <c r="F313" s="18"/>
    </row>
    <row r="314" spans="2:6" ht="12.75" x14ac:dyDescent="0.2">
      <c r="B314" s="34"/>
      <c r="C314" s="18"/>
      <c r="D314" s="18"/>
      <c r="E314" s="18"/>
      <c r="F314" s="18"/>
    </row>
    <row r="315" spans="2:6" ht="12.75" x14ac:dyDescent="0.2">
      <c r="B315" s="34"/>
      <c r="C315" s="18"/>
      <c r="D315" s="18"/>
      <c r="E315" s="18"/>
      <c r="F315" s="18"/>
    </row>
    <row r="316" spans="2:6" ht="12.75" x14ac:dyDescent="0.2">
      <c r="B316" s="34"/>
      <c r="C316" s="18"/>
      <c r="D316" s="18"/>
      <c r="E316" s="18"/>
      <c r="F316" s="18"/>
    </row>
    <row r="317" spans="2:6" ht="12.75" x14ac:dyDescent="0.2">
      <c r="B317" s="34"/>
      <c r="C317" s="18"/>
      <c r="D317" s="18"/>
      <c r="E317" s="18"/>
      <c r="F317" s="18"/>
    </row>
    <row r="318" spans="2:6" ht="12.75" x14ac:dyDescent="0.2">
      <c r="B318" s="34"/>
      <c r="C318" s="18"/>
      <c r="D318" s="18"/>
      <c r="E318" s="18"/>
      <c r="F318" s="18"/>
    </row>
    <row r="319" spans="2:6" ht="12.75" x14ac:dyDescent="0.2">
      <c r="B319" s="34"/>
      <c r="C319" s="18"/>
      <c r="D319" s="18"/>
      <c r="E319" s="18"/>
      <c r="F319" s="18"/>
    </row>
    <row r="320" spans="2:6" ht="12.75" x14ac:dyDescent="0.2">
      <c r="B320" s="34"/>
      <c r="C320" s="18"/>
      <c r="D320" s="18"/>
      <c r="E320" s="18"/>
      <c r="F320" s="18"/>
    </row>
    <row r="321" spans="2:6" ht="12.75" x14ac:dyDescent="0.2">
      <c r="B321" s="34"/>
      <c r="C321" s="18"/>
      <c r="D321" s="18"/>
      <c r="E321" s="18"/>
      <c r="F321" s="18"/>
    </row>
    <row r="322" spans="2:6" ht="12.75" x14ac:dyDescent="0.2">
      <c r="B322" s="34"/>
      <c r="C322" s="18"/>
      <c r="D322" s="18"/>
      <c r="E322" s="18"/>
      <c r="F322" s="18"/>
    </row>
    <row r="323" spans="2:6" ht="12.75" x14ac:dyDescent="0.2">
      <c r="B323" s="34"/>
      <c r="C323" s="18"/>
      <c r="D323" s="18"/>
      <c r="E323" s="18"/>
      <c r="F323" s="18"/>
    </row>
    <row r="324" spans="2:6" ht="12.75" x14ac:dyDescent="0.2">
      <c r="B324" s="34"/>
      <c r="C324" s="18"/>
      <c r="D324" s="18"/>
      <c r="E324" s="18"/>
      <c r="F324" s="18"/>
    </row>
    <row r="325" spans="2:6" ht="12.75" x14ac:dyDescent="0.2">
      <c r="B325" s="34"/>
      <c r="C325" s="18"/>
      <c r="D325" s="18"/>
      <c r="E325" s="18"/>
      <c r="F325" s="18"/>
    </row>
    <row r="326" spans="2:6" ht="12.75" x14ac:dyDescent="0.2">
      <c r="B326" s="34"/>
      <c r="C326" s="18"/>
      <c r="D326" s="18"/>
      <c r="E326" s="18"/>
      <c r="F326" s="18"/>
    </row>
    <row r="327" spans="2:6" ht="12.75" x14ac:dyDescent="0.2">
      <c r="B327" s="34"/>
      <c r="C327" s="18"/>
      <c r="D327" s="18"/>
      <c r="E327" s="18"/>
      <c r="F327" s="18"/>
    </row>
    <row r="328" spans="2:6" ht="12.75" x14ac:dyDescent="0.2">
      <c r="B328" s="34"/>
      <c r="C328" s="18"/>
      <c r="D328" s="18"/>
      <c r="E328" s="18"/>
      <c r="F328" s="18"/>
    </row>
    <row r="329" spans="2:6" ht="12.75" x14ac:dyDescent="0.2">
      <c r="B329" s="34"/>
      <c r="C329" s="18"/>
      <c r="D329" s="18"/>
      <c r="E329" s="18"/>
      <c r="F329" s="18"/>
    </row>
    <row r="330" spans="2:6" ht="12.75" x14ac:dyDescent="0.2">
      <c r="B330" s="34"/>
      <c r="C330" s="18"/>
      <c r="D330" s="18"/>
      <c r="E330" s="18"/>
      <c r="F330" s="18"/>
    </row>
    <row r="331" spans="2:6" ht="12.75" x14ac:dyDescent="0.2">
      <c r="B331" s="34"/>
      <c r="C331" s="18"/>
      <c r="D331" s="18"/>
      <c r="E331" s="18"/>
      <c r="F331" s="18"/>
    </row>
    <row r="332" spans="2:6" ht="12.75" x14ac:dyDescent="0.2">
      <c r="B332" s="34"/>
      <c r="C332" s="18"/>
      <c r="D332" s="18"/>
      <c r="E332" s="18"/>
      <c r="F332" s="18"/>
    </row>
    <row r="333" spans="2:6" ht="12.75" x14ac:dyDescent="0.2">
      <c r="B333" s="34"/>
      <c r="C333" s="18"/>
      <c r="D333" s="18"/>
      <c r="E333" s="18"/>
      <c r="F333" s="18"/>
    </row>
    <row r="334" spans="2:6" ht="12.75" x14ac:dyDescent="0.2">
      <c r="B334" s="34"/>
      <c r="C334" s="18"/>
      <c r="D334" s="18"/>
      <c r="E334" s="18"/>
      <c r="F334" s="18"/>
    </row>
    <row r="335" spans="2:6" ht="12.75" x14ac:dyDescent="0.2">
      <c r="B335" s="34"/>
      <c r="C335" s="18"/>
      <c r="D335" s="18"/>
      <c r="E335" s="18"/>
      <c r="F335" s="18"/>
    </row>
    <row r="336" spans="2:6" ht="12.75" x14ac:dyDescent="0.2">
      <c r="B336" s="34"/>
      <c r="C336" s="18"/>
      <c r="D336" s="18"/>
      <c r="E336" s="18"/>
      <c r="F336" s="18"/>
    </row>
    <row r="337" spans="2:6" ht="12.75" x14ac:dyDescent="0.2">
      <c r="B337" s="34"/>
      <c r="C337" s="18"/>
      <c r="D337" s="18"/>
      <c r="E337" s="18"/>
      <c r="F337" s="18"/>
    </row>
    <row r="338" spans="2:6" ht="12.75" x14ac:dyDescent="0.2">
      <c r="B338" s="34"/>
      <c r="C338" s="18"/>
      <c r="D338" s="18"/>
      <c r="E338" s="18"/>
      <c r="F338" s="18"/>
    </row>
    <row r="339" spans="2:6" ht="12.75" x14ac:dyDescent="0.2">
      <c r="B339" s="34"/>
      <c r="C339" s="18"/>
      <c r="D339" s="18"/>
      <c r="E339" s="18"/>
      <c r="F339" s="18"/>
    </row>
    <row r="340" spans="2:6" ht="12.75" x14ac:dyDescent="0.2">
      <c r="B340" s="34"/>
      <c r="C340" s="18"/>
      <c r="D340" s="18"/>
      <c r="E340" s="18"/>
      <c r="F340" s="18"/>
    </row>
    <row r="341" spans="2:6" ht="12.75" x14ac:dyDescent="0.2">
      <c r="B341" s="34"/>
      <c r="C341" s="18"/>
      <c r="D341" s="18"/>
      <c r="E341" s="18"/>
      <c r="F341" s="18"/>
    </row>
    <row r="342" spans="2:6" ht="12.75" x14ac:dyDescent="0.2">
      <c r="B342" s="34"/>
      <c r="C342" s="18"/>
      <c r="D342" s="18"/>
      <c r="E342" s="18"/>
      <c r="F342" s="18"/>
    </row>
    <row r="343" spans="2:6" ht="12.75" x14ac:dyDescent="0.2">
      <c r="B343" s="34"/>
      <c r="C343" s="18"/>
      <c r="D343" s="18"/>
      <c r="E343" s="18"/>
      <c r="F343" s="18"/>
    </row>
    <row r="344" spans="2:6" ht="12.75" x14ac:dyDescent="0.2">
      <c r="B344" s="34"/>
      <c r="C344" s="18"/>
      <c r="D344" s="18"/>
      <c r="E344" s="18"/>
      <c r="F344" s="18"/>
    </row>
    <row r="345" spans="2:6" ht="12.75" x14ac:dyDescent="0.2">
      <c r="B345" s="34"/>
      <c r="C345" s="18"/>
      <c r="D345" s="18"/>
      <c r="E345" s="18"/>
      <c r="F345" s="18"/>
    </row>
    <row r="346" spans="2:6" ht="12.75" x14ac:dyDescent="0.2">
      <c r="B346" s="34"/>
      <c r="C346" s="18"/>
      <c r="D346" s="18"/>
      <c r="E346" s="18"/>
      <c r="F346" s="18"/>
    </row>
    <row r="347" spans="2:6" ht="12.75" x14ac:dyDescent="0.2">
      <c r="B347" s="34"/>
      <c r="C347" s="18"/>
      <c r="D347" s="18"/>
      <c r="E347" s="18"/>
      <c r="F347" s="18"/>
    </row>
    <row r="348" spans="2:6" ht="12.75" x14ac:dyDescent="0.2">
      <c r="B348" s="34"/>
      <c r="C348" s="18"/>
      <c r="D348" s="18"/>
      <c r="E348" s="18"/>
      <c r="F348" s="18"/>
    </row>
    <row r="349" spans="2:6" ht="12.75" x14ac:dyDescent="0.2">
      <c r="B349" s="34"/>
      <c r="C349" s="18"/>
      <c r="D349" s="18"/>
      <c r="E349" s="18"/>
      <c r="F349" s="18"/>
    </row>
    <row r="350" spans="2:6" ht="12.75" x14ac:dyDescent="0.2">
      <c r="B350" s="34"/>
      <c r="C350" s="18"/>
      <c r="D350" s="18"/>
      <c r="E350" s="18"/>
      <c r="F350" s="18"/>
    </row>
    <row r="351" spans="2:6" ht="12.75" x14ac:dyDescent="0.2">
      <c r="B351" s="34"/>
      <c r="C351" s="18"/>
      <c r="D351" s="18"/>
      <c r="E351" s="18"/>
      <c r="F351" s="18"/>
    </row>
    <row r="352" spans="2:6" ht="12.75" x14ac:dyDescent="0.2">
      <c r="B352" s="34"/>
      <c r="C352" s="18"/>
      <c r="D352" s="18"/>
      <c r="E352" s="18"/>
      <c r="F352" s="18"/>
    </row>
    <row r="353" spans="2:6" ht="12.75" x14ac:dyDescent="0.2">
      <c r="B353" s="34"/>
      <c r="C353" s="18"/>
      <c r="D353" s="18"/>
      <c r="E353" s="18"/>
      <c r="F353" s="18"/>
    </row>
    <row r="354" spans="2:6" ht="12.75" x14ac:dyDescent="0.2">
      <c r="B354" s="34"/>
      <c r="C354" s="18"/>
      <c r="D354" s="18"/>
      <c r="E354" s="18"/>
      <c r="F354" s="18"/>
    </row>
    <row r="355" spans="2:6" ht="12.75" x14ac:dyDescent="0.2">
      <c r="B355" s="34"/>
      <c r="C355" s="18"/>
      <c r="D355" s="18"/>
      <c r="E355" s="18"/>
      <c r="F355" s="18"/>
    </row>
    <row r="356" spans="2:6" ht="12.75" x14ac:dyDescent="0.2">
      <c r="B356" s="34"/>
      <c r="C356" s="18"/>
      <c r="D356" s="18"/>
      <c r="E356" s="18"/>
      <c r="F356" s="18"/>
    </row>
    <row r="357" spans="2:6" ht="12.75" x14ac:dyDescent="0.2">
      <c r="B357" s="34"/>
      <c r="C357" s="18"/>
      <c r="D357" s="18"/>
      <c r="E357" s="18"/>
      <c r="F357" s="18"/>
    </row>
    <row r="358" spans="2:6" ht="12.75" x14ac:dyDescent="0.2">
      <c r="B358" s="34"/>
      <c r="C358" s="18"/>
      <c r="D358" s="18"/>
      <c r="E358" s="18"/>
      <c r="F358" s="18"/>
    </row>
    <row r="359" spans="2:6" ht="12.75" x14ac:dyDescent="0.2">
      <c r="B359" s="34"/>
      <c r="C359" s="18"/>
      <c r="D359" s="18"/>
      <c r="E359" s="18"/>
      <c r="F359" s="18"/>
    </row>
    <row r="360" spans="2:6" ht="12.75" x14ac:dyDescent="0.2">
      <c r="B360" s="34"/>
      <c r="C360" s="18"/>
      <c r="D360" s="18"/>
      <c r="E360" s="18"/>
      <c r="F360" s="18"/>
    </row>
    <row r="361" spans="2:6" ht="12.75" x14ac:dyDescent="0.2">
      <c r="B361" s="34"/>
      <c r="C361" s="18"/>
      <c r="D361" s="18"/>
      <c r="E361" s="18"/>
      <c r="F361" s="18"/>
    </row>
    <row r="362" spans="2:6" ht="12.75" x14ac:dyDescent="0.2">
      <c r="B362" s="34"/>
      <c r="C362" s="18"/>
      <c r="D362" s="18"/>
      <c r="E362" s="18"/>
      <c r="F362" s="18"/>
    </row>
    <row r="363" spans="2:6" ht="12.75" x14ac:dyDescent="0.2">
      <c r="B363" s="34"/>
      <c r="C363" s="18"/>
      <c r="D363" s="18"/>
      <c r="E363" s="18"/>
      <c r="F363" s="18"/>
    </row>
    <row r="364" spans="2:6" ht="12.75" x14ac:dyDescent="0.2">
      <c r="B364" s="34"/>
      <c r="C364" s="18"/>
      <c r="D364" s="18"/>
      <c r="E364" s="18"/>
      <c r="F364" s="18"/>
    </row>
    <row r="365" spans="2:6" ht="12.75" x14ac:dyDescent="0.2">
      <c r="B365" s="34"/>
      <c r="C365" s="18"/>
      <c r="D365" s="18"/>
      <c r="E365" s="18"/>
      <c r="F365" s="18"/>
    </row>
    <row r="366" spans="2:6" ht="12.75" x14ac:dyDescent="0.2">
      <c r="B366" s="34"/>
      <c r="C366" s="18"/>
      <c r="D366" s="18"/>
      <c r="E366" s="18"/>
      <c r="F366" s="18"/>
    </row>
    <row r="367" spans="2:6" ht="12.75" x14ac:dyDescent="0.2">
      <c r="B367" s="34"/>
      <c r="C367" s="18"/>
      <c r="D367" s="18"/>
      <c r="E367" s="18"/>
      <c r="F367" s="18"/>
    </row>
    <row r="368" spans="2:6" ht="12.75" x14ac:dyDescent="0.2">
      <c r="B368" s="34"/>
      <c r="C368" s="18"/>
      <c r="D368" s="18"/>
      <c r="E368" s="18"/>
      <c r="F368" s="18"/>
    </row>
    <row r="369" spans="2:6" ht="12.75" x14ac:dyDescent="0.2">
      <c r="B369" s="34"/>
      <c r="C369" s="18"/>
      <c r="D369" s="18"/>
      <c r="E369" s="18"/>
      <c r="F369" s="18"/>
    </row>
    <row r="370" spans="2:6" ht="12.75" x14ac:dyDescent="0.2">
      <c r="B370" s="34"/>
      <c r="C370" s="18"/>
      <c r="D370" s="18"/>
      <c r="E370" s="18"/>
      <c r="F370" s="18"/>
    </row>
    <row r="371" spans="2:6" ht="12.75" x14ac:dyDescent="0.2">
      <c r="B371" s="34"/>
      <c r="C371" s="18"/>
      <c r="D371" s="18"/>
      <c r="E371" s="18"/>
      <c r="F371" s="18"/>
    </row>
    <row r="372" spans="2:6" ht="12.75" x14ac:dyDescent="0.2">
      <c r="B372" s="34"/>
      <c r="C372" s="18"/>
      <c r="D372" s="18"/>
      <c r="E372" s="18"/>
      <c r="F372" s="18"/>
    </row>
    <row r="373" spans="2:6" ht="12.75" x14ac:dyDescent="0.2">
      <c r="B373" s="34"/>
      <c r="C373" s="18"/>
      <c r="D373" s="18"/>
      <c r="E373" s="18"/>
      <c r="F373" s="18"/>
    </row>
    <row r="374" spans="2:6" ht="12.75" x14ac:dyDescent="0.2">
      <c r="B374" s="34"/>
      <c r="C374" s="18"/>
      <c r="D374" s="18"/>
      <c r="E374" s="18"/>
      <c r="F374" s="18"/>
    </row>
    <row r="375" spans="2:6" ht="12.75" x14ac:dyDescent="0.2">
      <c r="B375" s="34"/>
      <c r="C375" s="18"/>
      <c r="D375" s="18"/>
      <c r="E375" s="18"/>
      <c r="F375" s="18"/>
    </row>
    <row r="376" spans="2:6" ht="12.75" x14ac:dyDescent="0.2">
      <c r="B376" s="34"/>
      <c r="C376" s="18"/>
      <c r="D376" s="18"/>
      <c r="E376" s="18"/>
      <c r="F376" s="18"/>
    </row>
    <row r="377" spans="2:6" ht="12.75" x14ac:dyDescent="0.2">
      <c r="B377" s="34"/>
      <c r="C377" s="18"/>
      <c r="D377" s="18"/>
      <c r="E377" s="18"/>
      <c r="F377" s="18"/>
    </row>
    <row r="378" spans="2:6" ht="12.75" x14ac:dyDescent="0.2">
      <c r="B378" s="34"/>
      <c r="C378" s="18"/>
      <c r="D378" s="18"/>
      <c r="E378" s="18"/>
      <c r="F378" s="18"/>
    </row>
    <row r="379" spans="2:6" ht="12.75" x14ac:dyDescent="0.2">
      <c r="B379" s="34"/>
      <c r="C379" s="18"/>
      <c r="D379" s="18"/>
      <c r="E379" s="18"/>
      <c r="F379" s="18"/>
    </row>
    <row r="380" spans="2:6" ht="12.75" x14ac:dyDescent="0.2">
      <c r="B380" s="34"/>
      <c r="C380" s="18"/>
      <c r="D380" s="18"/>
      <c r="E380" s="18"/>
      <c r="F380" s="18"/>
    </row>
    <row r="381" spans="2:6" ht="12.75" x14ac:dyDescent="0.2">
      <c r="B381" s="34"/>
      <c r="C381" s="18"/>
      <c r="D381" s="18"/>
      <c r="E381" s="18"/>
      <c r="F381" s="18"/>
    </row>
    <row r="382" spans="2:6" ht="12.75" x14ac:dyDescent="0.2">
      <c r="B382" s="34"/>
      <c r="C382" s="18"/>
      <c r="D382" s="18"/>
      <c r="E382" s="18"/>
      <c r="F382" s="18"/>
    </row>
    <row r="383" spans="2:6" ht="12.75" x14ac:dyDescent="0.2">
      <c r="B383" s="34"/>
      <c r="C383" s="18"/>
      <c r="D383" s="18"/>
      <c r="E383" s="18"/>
      <c r="F383" s="18"/>
    </row>
    <row r="384" spans="2:6" ht="12.75" x14ac:dyDescent="0.2">
      <c r="B384" s="34"/>
      <c r="C384" s="18"/>
      <c r="D384" s="18"/>
      <c r="E384" s="18"/>
      <c r="F384" s="18"/>
    </row>
    <row r="385" spans="2:6" ht="12.75" x14ac:dyDescent="0.2">
      <c r="B385" s="34"/>
      <c r="C385" s="18"/>
      <c r="D385" s="18"/>
      <c r="E385" s="18"/>
      <c r="F385" s="18"/>
    </row>
    <row r="386" spans="2:6" ht="12.75" x14ac:dyDescent="0.2">
      <c r="B386" s="34"/>
      <c r="C386" s="18"/>
      <c r="D386" s="18"/>
      <c r="E386" s="18"/>
      <c r="F386" s="18"/>
    </row>
    <row r="387" spans="2:6" ht="12.75" x14ac:dyDescent="0.2">
      <c r="B387" s="34"/>
      <c r="C387" s="18"/>
      <c r="D387" s="18"/>
      <c r="E387" s="18"/>
      <c r="F387" s="18"/>
    </row>
    <row r="388" spans="2:6" ht="12.75" x14ac:dyDescent="0.2">
      <c r="B388" s="34"/>
      <c r="C388" s="18"/>
      <c r="D388" s="18"/>
      <c r="E388" s="18"/>
      <c r="F388" s="18"/>
    </row>
    <row r="389" spans="2:6" ht="12.75" x14ac:dyDescent="0.2">
      <c r="B389" s="34"/>
      <c r="C389" s="18"/>
      <c r="D389" s="18"/>
      <c r="E389" s="18"/>
      <c r="F389" s="18"/>
    </row>
    <row r="390" spans="2:6" ht="12.75" x14ac:dyDescent="0.2">
      <c r="B390" s="34"/>
      <c r="C390" s="18"/>
      <c r="D390" s="18"/>
      <c r="E390" s="18"/>
      <c r="F390" s="18"/>
    </row>
    <row r="391" spans="2:6" ht="12.75" x14ac:dyDescent="0.2">
      <c r="B391" s="34"/>
      <c r="C391" s="18"/>
      <c r="D391" s="18"/>
      <c r="E391" s="18"/>
      <c r="F391" s="18"/>
    </row>
    <row r="392" spans="2:6" ht="12.75" x14ac:dyDescent="0.2">
      <c r="B392" s="34"/>
      <c r="C392" s="18"/>
      <c r="D392" s="18"/>
      <c r="E392" s="18"/>
      <c r="F392" s="18"/>
    </row>
    <row r="393" spans="2:6" ht="12.75" x14ac:dyDescent="0.2">
      <c r="B393" s="34"/>
      <c r="C393" s="18"/>
      <c r="D393" s="18"/>
      <c r="E393" s="18"/>
      <c r="F393" s="18"/>
    </row>
    <row r="394" spans="2:6" ht="12.75" x14ac:dyDescent="0.2">
      <c r="B394" s="34"/>
      <c r="C394" s="18"/>
      <c r="D394" s="18"/>
      <c r="E394" s="18"/>
      <c r="F394" s="18"/>
    </row>
    <row r="395" spans="2:6" ht="12.75" x14ac:dyDescent="0.2">
      <c r="B395" s="34"/>
      <c r="C395" s="18"/>
      <c r="D395" s="18"/>
      <c r="E395" s="18"/>
      <c r="F395" s="18"/>
    </row>
    <row r="396" spans="2:6" ht="12.75" x14ac:dyDescent="0.2">
      <c r="B396" s="34"/>
      <c r="C396" s="18"/>
      <c r="D396" s="18"/>
      <c r="E396" s="18"/>
      <c r="F396" s="18"/>
    </row>
    <row r="397" spans="2:6" ht="12.75" x14ac:dyDescent="0.2">
      <c r="B397" s="34"/>
      <c r="C397" s="18"/>
      <c r="D397" s="18"/>
      <c r="E397" s="18"/>
      <c r="F397" s="18"/>
    </row>
    <row r="398" spans="2:6" ht="12.75" x14ac:dyDescent="0.2">
      <c r="B398" s="34"/>
      <c r="C398" s="18"/>
      <c r="D398" s="18"/>
      <c r="E398" s="18"/>
      <c r="F398" s="18"/>
    </row>
    <row r="399" spans="2:6" ht="12.75" x14ac:dyDescent="0.2">
      <c r="B399" s="34"/>
      <c r="C399" s="18"/>
      <c r="D399" s="18"/>
      <c r="E399" s="18"/>
      <c r="F399" s="18"/>
    </row>
    <row r="400" spans="2:6" ht="12.75" x14ac:dyDescent="0.2">
      <c r="B400" s="34"/>
      <c r="C400" s="18"/>
      <c r="D400" s="18"/>
      <c r="E400" s="18"/>
      <c r="F400" s="18"/>
    </row>
    <row r="401" spans="2:6" ht="12.75" x14ac:dyDescent="0.2">
      <c r="B401" s="34"/>
      <c r="C401" s="18"/>
      <c r="D401" s="18"/>
      <c r="E401" s="18"/>
      <c r="F401" s="18"/>
    </row>
    <row r="402" spans="2:6" ht="12.75" x14ac:dyDescent="0.2">
      <c r="B402" s="34"/>
      <c r="C402" s="18"/>
      <c r="D402" s="18"/>
      <c r="E402" s="18"/>
      <c r="F402" s="18"/>
    </row>
    <row r="403" spans="2:6" ht="12.75" x14ac:dyDescent="0.2">
      <c r="B403" s="34"/>
      <c r="C403" s="18"/>
      <c r="D403" s="18"/>
      <c r="E403" s="18"/>
      <c r="F403" s="18"/>
    </row>
    <row r="404" spans="2:6" ht="12.75" x14ac:dyDescent="0.2">
      <c r="B404" s="34"/>
      <c r="C404" s="18"/>
      <c r="D404" s="18"/>
      <c r="E404" s="18"/>
      <c r="F404" s="18"/>
    </row>
    <row r="405" spans="2:6" ht="12.75" x14ac:dyDescent="0.2">
      <c r="B405" s="34"/>
      <c r="C405" s="18"/>
      <c r="D405" s="18"/>
      <c r="E405" s="18"/>
      <c r="F405" s="18"/>
    </row>
    <row r="406" spans="2:6" ht="12.75" x14ac:dyDescent="0.2">
      <c r="B406" s="34"/>
      <c r="C406" s="18"/>
      <c r="D406" s="18"/>
      <c r="E406" s="18"/>
      <c r="F406" s="18"/>
    </row>
    <row r="407" spans="2:6" ht="12.75" x14ac:dyDescent="0.2">
      <c r="B407" s="34"/>
      <c r="C407" s="18"/>
      <c r="D407" s="18"/>
      <c r="E407" s="18"/>
      <c r="F407" s="18"/>
    </row>
    <row r="408" spans="2:6" ht="12.75" x14ac:dyDescent="0.2">
      <c r="B408" s="34"/>
      <c r="C408" s="18"/>
      <c r="D408" s="18"/>
      <c r="E408" s="18"/>
      <c r="F408" s="18"/>
    </row>
    <row r="409" spans="2:6" ht="12.75" x14ac:dyDescent="0.2">
      <c r="B409" s="34"/>
      <c r="C409" s="18"/>
      <c r="D409" s="18"/>
      <c r="E409" s="18"/>
      <c r="F409" s="18"/>
    </row>
    <row r="410" spans="2:6" ht="12.75" x14ac:dyDescent="0.2">
      <c r="B410" s="34"/>
      <c r="C410" s="18"/>
      <c r="D410" s="18"/>
      <c r="E410" s="18"/>
      <c r="F410" s="18"/>
    </row>
    <row r="411" spans="2:6" ht="12.75" x14ac:dyDescent="0.2">
      <c r="B411" s="34"/>
      <c r="C411" s="18"/>
      <c r="D411" s="18"/>
      <c r="E411" s="18"/>
      <c r="F411" s="18"/>
    </row>
    <row r="412" spans="2:6" ht="12.75" x14ac:dyDescent="0.2">
      <c r="B412" s="34"/>
      <c r="C412" s="18"/>
      <c r="D412" s="18"/>
      <c r="E412" s="18"/>
      <c r="F412" s="18"/>
    </row>
    <row r="413" spans="2:6" ht="12.75" x14ac:dyDescent="0.2">
      <c r="B413" s="34"/>
      <c r="C413" s="18"/>
      <c r="D413" s="18"/>
      <c r="E413" s="18"/>
      <c r="F413" s="18"/>
    </row>
    <row r="414" spans="2:6" ht="12.75" x14ac:dyDescent="0.2">
      <c r="B414" s="34"/>
      <c r="C414" s="18"/>
      <c r="D414" s="18"/>
      <c r="E414" s="18"/>
      <c r="F414" s="18"/>
    </row>
    <row r="415" spans="2:6" ht="12.75" x14ac:dyDescent="0.2">
      <c r="B415" s="34"/>
      <c r="C415" s="18"/>
      <c r="D415" s="18"/>
      <c r="E415" s="18"/>
      <c r="F415" s="18"/>
    </row>
    <row r="416" spans="2:6" ht="12.75" x14ac:dyDescent="0.2">
      <c r="B416" s="34"/>
      <c r="C416" s="18"/>
      <c r="D416" s="18"/>
      <c r="E416" s="18"/>
      <c r="F416" s="18"/>
    </row>
    <row r="417" spans="2:6" ht="12.75" x14ac:dyDescent="0.2">
      <c r="B417" s="34"/>
      <c r="C417" s="18"/>
      <c r="D417" s="18"/>
      <c r="E417" s="18"/>
      <c r="F417" s="18"/>
    </row>
    <row r="418" spans="2:6" ht="12.75" x14ac:dyDescent="0.2">
      <c r="B418" s="34"/>
      <c r="C418" s="18"/>
      <c r="D418" s="18"/>
      <c r="E418" s="18"/>
      <c r="F418" s="18"/>
    </row>
    <row r="419" spans="2:6" ht="12.75" x14ac:dyDescent="0.2">
      <c r="B419" s="34"/>
      <c r="C419" s="18"/>
      <c r="D419" s="18"/>
      <c r="E419" s="18"/>
      <c r="F419" s="18"/>
    </row>
    <row r="420" spans="2:6" ht="12.75" x14ac:dyDescent="0.2">
      <c r="B420" s="34"/>
      <c r="C420" s="18"/>
      <c r="D420" s="18"/>
      <c r="E420" s="18"/>
      <c r="F420" s="18"/>
    </row>
    <row r="421" spans="2:6" ht="12.75" x14ac:dyDescent="0.2">
      <c r="B421" s="34"/>
      <c r="C421" s="18"/>
      <c r="D421" s="18"/>
      <c r="E421" s="18"/>
      <c r="F421" s="18"/>
    </row>
    <row r="422" spans="2:6" ht="12.75" x14ac:dyDescent="0.2">
      <c r="B422" s="34"/>
      <c r="C422" s="18"/>
      <c r="D422" s="18"/>
      <c r="E422" s="18"/>
      <c r="F422" s="18"/>
    </row>
    <row r="423" spans="2:6" ht="12.75" x14ac:dyDescent="0.2">
      <c r="B423" s="34"/>
      <c r="C423" s="18"/>
      <c r="D423" s="18"/>
      <c r="E423" s="18"/>
      <c r="F423" s="18"/>
    </row>
    <row r="424" spans="2:6" ht="12.75" x14ac:dyDescent="0.2">
      <c r="B424" s="34"/>
      <c r="C424" s="18"/>
      <c r="D424" s="18"/>
      <c r="E424" s="18"/>
      <c r="F424" s="18"/>
    </row>
    <row r="425" spans="2:6" ht="12.75" x14ac:dyDescent="0.2">
      <c r="B425" s="34"/>
      <c r="C425" s="18"/>
      <c r="D425" s="18"/>
      <c r="E425" s="18"/>
      <c r="F425" s="18"/>
    </row>
    <row r="426" spans="2:6" ht="12.75" x14ac:dyDescent="0.2">
      <c r="B426" s="34"/>
      <c r="C426" s="18"/>
      <c r="D426" s="18"/>
      <c r="E426" s="18"/>
      <c r="F426" s="18"/>
    </row>
    <row r="427" spans="2:6" ht="12.75" x14ac:dyDescent="0.2">
      <c r="B427" s="34"/>
      <c r="C427" s="18"/>
      <c r="D427" s="18"/>
      <c r="E427" s="18"/>
      <c r="F427" s="18"/>
    </row>
    <row r="428" spans="2:6" ht="12.75" x14ac:dyDescent="0.2">
      <c r="B428" s="34"/>
      <c r="C428" s="18"/>
      <c r="D428" s="18"/>
      <c r="E428" s="18"/>
      <c r="F428" s="18"/>
    </row>
    <row r="429" spans="2:6" ht="12.75" x14ac:dyDescent="0.2">
      <c r="B429" s="34"/>
      <c r="C429" s="18"/>
      <c r="D429" s="18"/>
      <c r="E429" s="18"/>
      <c r="F429" s="18"/>
    </row>
    <row r="430" spans="2:6" ht="12.75" x14ac:dyDescent="0.2">
      <c r="B430" s="34"/>
      <c r="C430" s="18"/>
      <c r="D430" s="18"/>
      <c r="E430" s="18"/>
      <c r="F430" s="18"/>
    </row>
    <row r="431" spans="2:6" ht="12.75" x14ac:dyDescent="0.2">
      <c r="B431" s="34"/>
      <c r="C431" s="18"/>
      <c r="D431" s="18"/>
      <c r="E431" s="18"/>
      <c r="F431" s="18"/>
    </row>
    <row r="432" spans="2:6" ht="12.75" x14ac:dyDescent="0.2">
      <c r="B432" s="34"/>
      <c r="C432" s="18"/>
      <c r="D432" s="18"/>
      <c r="E432" s="18"/>
      <c r="F432" s="18"/>
    </row>
    <row r="433" spans="2:6" ht="12.75" x14ac:dyDescent="0.2">
      <c r="B433" s="34"/>
      <c r="C433" s="18"/>
      <c r="D433" s="18"/>
      <c r="E433" s="18"/>
      <c r="F433" s="18"/>
    </row>
    <row r="434" spans="2:6" ht="12.75" x14ac:dyDescent="0.2">
      <c r="B434" s="34"/>
      <c r="C434" s="18"/>
      <c r="D434" s="18"/>
      <c r="E434" s="18"/>
      <c r="F434" s="18"/>
    </row>
    <row r="435" spans="2:6" ht="12.75" x14ac:dyDescent="0.2">
      <c r="B435" s="34"/>
      <c r="C435" s="18"/>
      <c r="D435" s="18"/>
      <c r="E435" s="18"/>
      <c r="F435" s="18"/>
    </row>
    <row r="436" spans="2:6" ht="12.75" x14ac:dyDescent="0.2">
      <c r="B436" s="34"/>
      <c r="C436" s="18"/>
      <c r="D436" s="18"/>
      <c r="E436" s="18"/>
      <c r="F436" s="18"/>
    </row>
    <row r="437" spans="2:6" ht="12.75" x14ac:dyDescent="0.2">
      <c r="B437" s="34"/>
      <c r="C437" s="18"/>
      <c r="D437" s="18"/>
      <c r="E437" s="18"/>
      <c r="F437" s="18"/>
    </row>
    <row r="438" spans="2:6" ht="12.75" x14ac:dyDescent="0.2">
      <c r="B438" s="34"/>
      <c r="C438" s="18"/>
      <c r="D438" s="18"/>
      <c r="E438" s="18"/>
      <c r="F438" s="18"/>
    </row>
    <row r="439" spans="2:6" ht="12.75" x14ac:dyDescent="0.2">
      <c r="B439" s="34"/>
      <c r="C439" s="18"/>
      <c r="D439" s="18"/>
      <c r="E439" s="18"/>
      <c r="F439" s="18"/>
    </row>
    <row r="440" spans="2:6" ht="12.75" x14ac:dyDescent="0.2">
      <c r="B440" s="34"/>
      <c r="C440" s="18"/>
      <c r="D440" s="18"/>
      <c r="E440" s="18"/>
      <c r="F440" s="18"/>
    </row>
    <row r="441" spans="2:6" ht="12.75" x14ac:dyDescent="0.2">
      <c r="B441" s="34"/>
      <c r="C441" s="18"/>
      <c r="D441" s="18"/>
      <c r="E441" s="18"/>
      <c r="F441" s="18"/>
    </row>
    <row r="442" spans="2:6" ht="12.75" x14ac:dyDescent="0.2">
      <c r="B442" s="34"/>
      <c r="C442" s="18"/>
      <c r="D442" s="18"/>
      <c r="E442" s="18"/>
      <c r="F442" s="18"/>
    </row>
    <row r="443" spans="2:6" ht="12.75" x14ac:dyDescent="0.2">
      <c r="B443" s="34"/>
      <c r="C443" s="18"/>
      <c r="D443" s="18"/>
      <c r="E443" s="18"/>
      <c r="F443" s="18"/>
    </row>
    <row r="444" spans="2:6" ht="12.75" x14ac:dyDescent="0.2">
      <c r="B444" s="34"/>
      <c r="C444" s="18"/>
      <c r="D444" s="18"/>
      <c r="E444" s="18"/>
      <c r="F444" s="18"/>
    </row>
    <row r="445" spans="2:6" ht="12.75" x14ac:dyDescent="0.2">
      <c r="B445" s="34"/>
      <c r="C445" s="18"/>
      <c r="D445" s="18"/>
      <c r="E445" s="18"/>
      <c r="F445" s="18"/>
    </row>
    <row r="446" spans="2:6" ht="12.75" x14ac:dyDescent="0.2">
      <c r="B446" s="34"/>
      <c r="C446" s="18"/>
      <c r="D446" s="18"/>
      <c r="E446" s="18"/>
      <c r="F446" s="18"/>
    </row>
    <row r="447" spans="2:6" ht="12.75" x14ac:dyDescent="0.2">
      <c r="B447" s="34"/>
      <c r="C447" s="18"/>
      <c r="D447" s="18"/>
      <c r="E447" s="18"/>
      <c r="F447" s="18"/>
    </row>
    <row r="448" spans="2:6" ht="12.75" x14ac:dyDescent="0.2">
      <c r="B448" s="34"/>
      <c r="C448" s="18"/>
      <c r="D448" s="18"/>
      <c r="E448" s="18"/>
      <c r="F448" s="18"/>
    </row>
    <row r="449" spans="2:6" ht="12.75" x14ac:dyDescent="0.2">
      <c r="B449" s="34"/>
      <c r="C449" s="18"/>
      <c r="D449" s="18"/>
      <c r="E449" s="18"/>
      <c r="F449" s="18"/>
    </row>
    <row r="450" spans="2:6" ht="12.75" x14ac:dyDescent="0.2">
      <c r="B450" s="34"/>
      <c r="C450" s="18"/>
      <c r="D450" s="18"/>
      <c r="E450" s="18"/>
      <c r="F450" s="18"/>
    </row>
    <row r="451" spans="2:6" ht="12.75" x14ac:dyDescent="0.2">
      <c r="B451" s="34"/>
      <c r="C451" s="18"/>
      <c r="D451" s="18"/>
      <c r="E451" s="18"/>
      <c r="F451" s="18"/>
    </row>
    <row r="452" spans="2:6" ht="12.75" x14ac:dyDescent="0.2">
      <c r="B452" s="34"/>
      <c r="C452" s="18"/>
      <c r="D452" s="18"/>
      <c r="E452" s="18"/>
      <c r="F452" s="18"/>
    </row>
    <row r="453" spans="2:6" ht="12.75" x14ac:dyDescent="0.2">
      <c r="B453" s="34"/>
      <c r="C453" s="18"/>
      <c r="D453" s="18"/>
      <c r="E453" s="18"/>
      <c r="F453" s="18"/>
    </row>
    <row r="454" spans="2:6" ht="12.75" x14ac:dyDescent="0.2">
      <c r="B454" s="34"/>
      <c r="C454" s="18"/>
      <c r="D454" s="18"/>
      <c r="E454" s="18"/>
      <c r="F454" s="18"/>
    </row>
    <row r="455" spans="2:6" ht="12.75" x14ac:dyDescent="0.2">
      <c r="B455" s="34"/>
      <c r="C455" s="18"/>
      <c r="D455" s="18"/>
      <c r="E455" s="18"/>
      <c r="F455" s="18"/>
    </row>
    <row r="456" spans="2:6" ht="12.75" x14ac:dyDescent="0.2">
      <c r="B456" s="34"/>
      <c r="C456" s="18"/>
      <c r="D456" s="18"/>
      <c r="E456" s="18"/>
      <c r="F456" s="18"/>
    </row>
    <row r="457" spans="2:6" ht="12.75" x14ac:dyDescent="0.2">
      <c r="B457" s="34"/>
      <c r="C457" s="18"/>
      <c r="D457" s="18"/>
      <c r="E457" s="18"/>
      <c r="F457" s="18"/>
    </row>
    <row r="458" spans="2:6" ht="12.75" x14ac:dyDescent="0.2">
      <c r="B458" s="34"/>
      <c r="C458" s="18"/>
      <c r="D458" s="18"/>
      <c r="E458" s="18"/>
      <c r="F458" s="18"/>
    </row>
    <row r="459" spans="2:6" ht="12.75" x14ac:dyDescent="0.2">
      <c r="B459" s="34"/>
      <c r="C459" s="18"/>
      <c r="D459" s="18"/>
      <c r="E459" s="18"/>
      <c r="F459" s="18"/>
    </row>
    <row r="460" spans="2:6" ht="12.75" x14ac:dyDescent="0.2">
      <c r="B460" s="34"/>
      <c r="C460" s="18"/>
      <c r="D460" s="18"/>
      <c r="E460" s="18"/>
      <c r="F460" s="18"/>
    </row>
    <row r="461" spans="2:6" ht="12.75" x14ac:dyDescent="0.2">
      <c r="B461" s="34"/>
      <c r="C461" s="18"/>
      <c r="D461" s="18"/>
      <c r="E461" s="18"/>
      <c r="F461" s="18"/>
    </row>
    <row r="462" spans="2:6" ht="12.75" x14ac:dyDescent="0.2">
      <c r="B462" s="34"/>
      <c r="C462" s="18"/>
      <c r="D462" s="18"/>
      <c r="E462" s="18"/>
      <c r="F462" s="18"/>
    </row>
    <row r="463" spans="2:6" ht="12.75" x14ac:dyDescent="0.2">
      <c r="B463" s="34"/>
      <c r="C463" s="18"/>
      <c r="D463" s="18"/>
      <c r="E463" s="18"/>
      <c r="F463" s="18"/>
    </row>
    <row r="464" spans="2:6" ht="12.75" x14ac:dyDescent="0.2">
      <c r="B464" s="34"/>
      <c r="C464" s="18"/>
      <c r="D464" s="18"/>
      <c r="E464" s="18"/>
      <c r="F464" s="18"/>
    </row>
    <row r="465" spans="2:6" ht="12.75" x14ac:dyDescent="0.2">
      <c r="B465" s="34"/>
      <c r="C465" s="18"/>
      <c r="D465" s="18"/>
      <c r="E465" s="18"/>
      <c r="F465" s="18"/>
    </row>
    <row r="466" spans="2:6" ht="12.75" x14ac:dyDescent="0.2">
      <c r="B466" s="34"/>
      <c r="C466" s="18"/>
      <c r="D466" s="18"/>
      <c r="E466" s="18"/>
      <c r="F466" s="18"/>
    </row>
    <row r="467" spans="2:6" ht="12.75" x14ac:dyDescent="0.2">
      <c r="B467" s="34"/>
      <c r="C467" s="18"/>
      <c r="D467" s="18"/>
      <c r="E467" s="18"/>
      <c r="F467" s="18"/>
    </row>
    <row r="468" spans="2:6" ht="12.75" x14ac:dyDescent="0.2">
      <c r="B468" s="34"/>
      <c r="C468" s="18"/>
      <c r="D468" s="18"/>
      <c r="E468" s="18"/>
      <c r="F468" s="18"/>
    </row>
    <row r="469" spans="2:6" ht="12.75" x14ac:dyDescent="0.2">
      <c r="B469" s="34"/>
      <c r="C469" s="18"/>
      <c r="D469" s="18"/>
      <c r="E469" s="18"/>
      <c r="F469" s="18"/>
    </row>
    <row r="470" spans="2:6" ht="12.75" x14ac:dyDescent="0.2">
      <c r="B470" s="34"/>
      <c r="C470" s="18"/>
      <c r="D470" s="18"/>
      <c r="E470" s="18"/>
      <c r="F470" s="18"/>
    </row>
    <row r="471" spans="2:6" ht="12.75" x14ac:dyDescent="0.2">
      <c r="B471" s="34"/>
      <c r="C471" s="18"/>
      <c r="D471" s="18"/>
      <c r="E471" s="18"/>
      <c r="F471" s="18"/>
    </row>
    <row r="472" spans="2:6" ht="12.75" x14ac:dyDescent="0.2">
      <c r="B472" s="34"/>
      <c r="C472" s="18"/>
      <c r="D472" s="18"/>
      <c r="E472" s="18"/>
      <c r="F472" s="18"/>
    </row>
    <row r="473" spans="2:6" ht="12.75" x14ac:dyDescent="0.2">
      <c r="B473" s="34"/>
      <c r="C473" s="18"/>
      <c r="D473" s="18"/>
      <c r="E473" s="18"/>
      <c r="F473" s="18"/>
    </row>
    <row r="474" spans="2:6" ht="12.75" x14ac:dyDescent="0.2">
      <c r="B474" s="34"/>
      <c r="C474" s="18"/>
      <c r="D474" s="18"/>
      <c r="E474" s="18"/>
      <c r="F474" s="18"/>
    </row>
    <row r="475" spans="2:6" ht="12.75" x14ac:dyDescent="0.2">
      <c r="B475" s="34"/>
      <c r="C475" s="18"/>
      <c r="D475" s="18"/>
      <c r="E475" s="18"/>
      <c r="F475" s="18"/>
    </row>
    <row r="476" spans="2:6" ht="12.75" x14ac:dyDescent="0.2">
      <c r="B476" s="34"/>
      <c r="C476" s="18"/>
      <c r="D476" s="18"/>
      <c r="E476" s="18"/>
      <c r="F476" s="18"/>
    </row>
    <row r="477" spans="2:6" ht="12.75" x14ac:dyDescent="0.2">
      <c r="B477" s="34"/>
      <c r="C477" s="18"/>
      <c r="D477" s="18"/>
      <c r="E477" s="18"/>
      <c r="F477" s="18"/>
    </row>
    <row r="478" spans="2:6" ht="12.75" x14ac:dyDescent="0.2">
      <c r="B478" s="34"/>
      <c r="C478" s="18"/>
      <c r="D478" s="18"/>
      <c r="E478" s="18"/>
      <c r="F478" s="18"/>
    </row>
    <row r="479" spans="2:6" ht="12.75" x14ac:dyDescent="0.2">
      <c r="B479" s="34"/>
      <c r="C479" s="18"/>
      <c r="D479" s="18"/>
      <c r="E479" s="18"/>
      <c r="F479" s="18"/>
    </row>
    <row r="480" spans="2:6" ht="12.75" x14ac:dyDescent="0.2">
      <c r="B480" s="34"/>
      <c r="C480" s="18"/>
      <c r="D480" s="18"/>
      <c r="E480" s="18"/>
      <c r="F480" s="18"/>
    </row>
    <row r="481" spans="2:6" ht="12.75" x14ac:dyDescent="0.2">
      <c r="B481" s="34"/>
      <c r="C481" s="18"/>
      <c r="D481" s="18"/>
      <c r="E481" s="18"/>
      <c r="F481" s="18"/>
    </row>
    <row r="482" spans="2:6" ht="12.75" x14ac:dyDescent="0.2">
      <c r="B482" s="34"/>
      <c r="C482" s="18"/>
      <c r="D482" s="18"/>
      <c r="E482" s="18"/>
      <c r="F482" s="18"/>
    </row>
    <row r="483" spans="2:6" ht="12.75" x14ac:dyDescent="0.2">
      <c r="B483" s="34"/>
      <c r="C483" s="18"/>
      <c r="D483" s="18"/>
      <c r="E483" s="18"/>
      <c r="F483" s="18"/>
    </row>
    <row r="484" spans="2:6" ht="12.75" x14ac:dyDescent="0.2">
      <c r="B484" s="34"/>
      <c r="C484" s="18"/>
      <c r="D484" s="18"/>
      <c r="E484" s="18"/>
      <c r="F484" s="18"/>
    </row>
    <row r="485" spans="2:6" ht="12.75" x14ac:dyDescent="0.2">
      <c r="B485" s="34"/>
      <c r="C485" s="18"/>
      <c r="D485" s="18"/>
      <c r="E485" s="18"/>
      <c r="F485" s="18"/>
    </row>
    <row r="486" spans="2:6" ht="12.75" x14ac:dyDescent="0.2">
      <c r="B486" s="34"/>
      <c r="C486" s="18"/>
      <c r="D486" s="18"/>
      <c r="E486" s="18"/>
      <c r="F486" s="18"/>
    </row>
    <row r="487" spans="2:6" ht="12.75" x14ac:dyDescent="0.2">
      <c r="B487" s="34"/>
      <c r="C487" s="18"/>
      <c r="D487" s="18"/>
      <c r="E487" s="18"/>
      <c r="F487" s="18"/>
    </row>
    <row r="488" spans="2:6" ht="12.75" x14ac:dyDescent="0.2">
      <c r="B488" s="34"/>
      <c r="C488" s="18"/>
      <c r="D488" s="18"/>
      <c r="E488" s="18"/>
      <c r="F488" s="18"/>
    </row>
    <row r="489" spans="2:6" ht="12.75" x14ac:dyDescent="0.2">
      <c r="B489" s="34"/>
      <c r="C489" s="18"/>
      <c r="D489" s="18"/>
      <c r="E489" s="18"/>
      <c r="F489" s="18"/>
    </row>
    <row r="490" spans="2:6" ht="12.75" x14ac:dyDescent="0.2">
      <c r="B490" s="34"/>
      <c r="C490" s="18"/>
      <c r="D490" s="18"/>
      <c r="E490" s="18"/>
      <c r="F490" s="18"/>
    </row>
    <row r="491" spans="2:6" ht="12.75" x14ac:dyDescent="0.2">
      <c r="B491" s="34"/>
      <c r="C491" s="18"/>
      <c r="D491" s="18"/>
      <c r="E491" s="18"/>
      <c r="F491" s="18"/>
    </row>
    <row r="492" spans="2:6" ht="12.75" x14ac:dyDescent="0.2">
      <c r="B492" s="34"/>
      <c r="C492" s="18"/>
      <c r="D492" s="18"/>
      <c r="E492" s="18"/>
      <c r="F492" s="18"/>
    </row>
    <row r="493" spans="2:6" ht="12.75" x14ac:dyDescent="0.2">
      <c r="B493" s="34"/>
      <c r="C493" s="18"/>
      <c r="D493" s="18"/>
      <c r="E493" s="18"/>
      <c r="F493" s="18"/>
    </row>
    <row r="494" spans="2:6" ht="12.75" x14ac:dyDescent="0.2">
      <c r="B494" s="34"/>
      <c r="C494" s="18"/>
      <c r="D494" s="18"/>
      <c r="E494" s="18"/>
      <c r="F494" s="18"/>
    </row>
    <row r="495" spans="2:6" ht="12.75" x14ac:dyDescent="0.2">
      <c r="B495" s="34"/>
      <c r="C495" s="18"/>
      <c r="D495" s="18"/>
      <c r="E495" s="18"/>
      <c r="F495" s="18"/>
    </row>
    <row r="496" spans="2:6" ht="12.75" x14ac:dyDescent="0.2">
      <c r="B496" s="34"/>
      <c r="C496" s="18"/>
      <c r="D496" s="18"/>
      <c r="E496" s="18"/>
      <c r="F496" s="18"/>
    </row>
    <row r="497" spans="2:6" ht="12.75" x14ac:dyDescent="0.2">
      <c r="B497" s="34"/>
      <c r="C497" s="18"/>
      <c r="D497" s="18"/>
      <c r="E497" s="18"/>
      <c r="F497" s="18"/>
    </row>
    <row r="498" spans="2:6" ht="12.75" x14ac:dyDescent="0.2">
      <c r="B498" s="34"/>
      <c r="C498" s="18"/>
      <c r="D498" s="18"/>
      <c r="E498" s="18"/>
      <c r="F498" s="18"/>
    </row>
    <row r="499" spans="2:6" ht="12.75" x14ac:dyDescent="0.2">
      <c r="B499" s="34"/>
      <c r="C499" s="18"/>
      <c r="D499" s="18"/>
      <c r="E499" s="18"/>
      <c r="F499" s="18"/>
    </row>
    <row r="500" spans="2:6" ht="12.75" x14ac:dyDescent="0.2">
      <c r="B500" s="34"/>
      <c r="C500" s="18"/>
      <c r="D500" s="18"/>
      <c r="E500" s="18"/>
      <c r="F500" s="18"/>
    </row>
    <row r="501" spans="2:6" ht="12.75" x14ac:dyDescent="0.2">
      <c r="B501" s="34"/>
      <c r="C501" s="18"/>
      <c r="D501" s="18"/>
      <c r="E501" s="18"/>
      <c r="F501" s="18"/>
    </row>
    <row r="502" spans="2:6" ht="12.75" x14ac:dyDescent="0.2">
      <c r="B502" s="34"/>
      <c r="C502" s="18"/>
      <c r="D502" s="18"/>
      <c r="E502" s="18"/>
      <c r="F502" s="18"/>
    </row>
    <row r="503" spans="2:6" ht="12.75" x14ac:dyDescent="0.2">
      <c r="B503" s="34"/>
      <c r="C503" s="18"/>
      <c r="D503" s="18"/>
      <c r="E503" s="18"/>
      <c r="F503" s="18"/>
    </row>
    <row r="504" spans="2:6" ht="12.75" x14ac:dyDescent="0.2">
      <c r="B504" s="34"/>
      <c r="C504" s="18"/>
      <c r="D504" s="18"/>
      <c r="E504" s="18"/>
      <c r="F504" s="18"/>
    </row>
    <row r="505" spans="2:6" ht="12.75" x14ac:dyDescent="0.2">
      <c r="B505" s="34"/>
      <c r="C505" s="18"/>
      <c r="D505" s="18"/>
      <c r="E505" s="18"/>
      <c r="F505" s="18"/>
    </row>
    <row r="506" spans="2:6" ht="12.75" x14ac:dyDescent="0.2">
      <c r="B506" s="34"/>
      <c r="C506" s="18"/>
      <c r="D506" s="18"/>
      <c r="E506" s="18"/>
      <c r="F506" s="18"/>
    </row>
    <row r="507" spans="2:6" ht="12.75" x14ac:dyDescent="0.2">
      <c r="B507" s="34"/>
      <c r="C507" s="18"/>
      <c r="D507" s="18"/>
      <c r="E507" s="18"/>
      <c r="F507" s="18"/>
    </row>
    <row r="508" spans="2:6" ht="12.75" x14ac:dyDescent="0.2">
      <c r="B508" s="34"/>
      <c r="C508" s="18"/>
      <c r="D508" s="18"/>
      <c r="E508" s="18"/>
      <c r="F508" s="18"/>
    </row>
    <row r="509" spans="2:6" ht="12.75" x14ac:dyDescent="0.2">
      <c r="B509" s="34"/>
      <c r="C509" s="18"/>
      <c r="D509" s="18"/>
      <c r="E509" s="18"/>
      <c r="F509" s="18"/>
    </row>
    <row r="510" spans="2:6" ht="12.75" x14ac:dyDescent="0.2">
      <c r="B510" s="34"/>
      <c r="C510" s="18"/>
      <c r="D510" s="18"/>
      <c r="E510" s="18"/>
      <c r="F510" s="18"/>
    </row>
    <row r="511" spans="2:6" ht="12.75" x14ac:dyDescent="0.2">
      <c r="B511" s="34"/>
      <c r="C511" s="18"/>
      <c r="D511" s="18"/>
      <c r="E511" s="18"/>
      <c r="F511" s="18"/>
    </row>
    <row r="512" spans="2:6" ht="12.75" x14ac:dyDescent="0.2">
      <c r="B512" s="34"/>
      <c r="C512" s="18"/>
      <c r="D512" s="18"/>
      <c r="E512" s="18"/>
      <c r="F512" s="18"/>
    </row>
    <row r="513" spans="2:6" ht="12.75" x14ac:dyDescent="0.2">
      <c r="B513" s="34"/>
      <c r="C513" s="18"/>
      <c r="D513" s="18"/>
      <c r="E513" s="18"/>
      <c r="F513" s="18"/>
    </row>
    <row r="514" spans="2:6" ht="12.75" x14ac:dyDescent="0.2">
      <c r="B514" s="34"/>
      <c r="C514" s="18"/>
      <c r="D514" s="18"/>
      <c r="E514" s="18"/>
      <c r="F514" s="18"/>
    </row>
    <row r="515" spans="2:6" ht="12.75" x14ac:dyDescent="0.2">
      <c r="B515" s="34"/>
      <c r="C515" s="18"/>
      <c r="D515" s="18"/>
      <c r="E515" s="18"/>
      <c r="F515" s="18"/>
    </row>
    <row r="516" spans="2:6" ht="12.75" x14ac:dyDescent="0.2">
      <c r="B516" s="34"/>
      <c r="C516" s="18"/>
      <c r="D516" s="18"/>
      <c r="E516" s="18"/>
      <c r="F516" s="18"/>
    </row>
    <row r="517" spans="2:6" ht="12.75" x14ac:dyDescent="0.2">
      <c r="B517" s="34"/>
      <c r="C517" s="18"/>
      <c r="D517" s="18"/>
      <c r="E517" s="18"/>
      <c r="F517" s="18"/>
    </row>
    <row r="518" spans="2:6" ht="12.75" x14ac:dyDescent="0.2">
      <c r="B518" s="34"/>
      <c r="C518" s="18"/>
      <c r="D518" s="18"/>
      <c r="E518" s="18"/>
      <c r="F518" s="18"/>
    </row>
    <row r="519" spans="2:6" ht="12.75" x14ac:dyDescent="0.2">
      <c r="B519" s="34"/>
      <c r="C519" s="18"/>
      <c r="D519" s="18"/>
      <c r="E519" s="18"/>
      <c r="F519" s="18"/>
    </row>
    <row r="520" spans="2:6" ht="12.75" x14ac:dyDescent="0.2">
      <c r="B520" s="34"/>
      <c r="C520" s="18"/>
      <c r="D520" s="18"/>
      <c r="E520" s="18"/>
      <c r="F520" s="18"/>
    </row>
    <row r="521" spans="2:6" ht="12.75" x14ac:dyDescent="0.2">
      <c r="B521" s="34"/>
      <c r="C521" s="18"/>
      <c r="D521" s="18"/>
      <c r="E521" s="18"/>
      <c r="F521" s="18"/>
    </row>
    <row r="522" spans="2:6" ht="12.75" x14ac:dyDescent="0.2">
      <c r="B522" s="34"/>
      <c r="C522" s="18"/>
      <c r="D522" s="18"/>
      <c r="E522" s="18"/>
      <c r="F522" s="18"/>
    </row>
    <row r="523" spans="2:6" ht="12.75" x14ac:dyDescent="0.2">
      <c r="B523" s="34"/>
      <c r="C523" s="18"/>
      <c r="D523" s="18"/>
      <c r="E523" s="18"/>
      <c r="F523" s="18"/>
    </row>
    <row r="524" spans="2:6" ht="12.75" x14ac:dyDescent="0.2">
      <c r="B524" s="34"/>
      <c r="C524" s="18"/>
      <c r="D524" s="18"/>
      <c r="E524" s="18"/>
      <c r="F524" s="18"/>
    </row>
    <row r="525" spans="2:6" ht="12.75" x14ac:dyDescent="0.2">
      <c r="B525" s="34"/>
      <c r="C525" s="18"/>
      <c r="D525" s="18"/>
      <c r="E525" s="18"/>
      <c r="F525" s="18"/>
    </row>
    <row r="526" spans="2:6" ht="12.75" x14ac:dyDescent="0.2">
      <c r="B526" s="34"/>
      <c r="C526" s="18"/>
      <c r="D526" s="18"/>
      <c r="E526" s="18"/>
      <c r="F526" s="18"/>
    </row>
    <row r="527" spans="2:6" ht="12.75" x14ac:dyDescent="0.2">
      <c r="B527" s="34"/>
      <c r="C527" s="18"/>
      <c r="D527" s="18"/>
      <c r="E527" s="18"/>
      <c r="F527" s="18"/>
    </row>
    <row r="528" spans="2:6" ht="12.75" x14ac:dyDescent="0.2">
      <c r="B528" s="34"/>
      <c r="C528" s="18"/>
      <c r="D528" s="18"/>
      <c r="E528" s="18"/>
      <c r="F528" s="18"/>
    </row>
    <row r="529" spans="2:6" ht="12.75" x14ac:dyDescent="0.2">
      <c r="B529" s="34"/>
      <c r="C529" s="18"/>
      <c r="D529" s="18"/>
      <c r="E529" s="18"/>
      <c r="F529" s="18"/>
    </row>
    <row r="530" spans="2:6" ht="12.75" x14ac:dyDescent="0.2">
      <c r="B530" s="34"/>
      <c r="C530" s="18"/>
      <c r="D530" s="18"/>
      <c r="E530" s="18"/>
      <c r="F530" s="18"/>
    </row>
    <row r="531" spans="2:6" ht="12.75" x14ac:dyDescent="0.2">
      <c r="B531" s="34"/>
      <c r="C531" s="18"/>
      <c r="D531" s="18"/>
      <c r="E531" s="18"/>
      <c r="F531" s="18"/>
    </row>
    <row r="532" spans="2:6" ht="12.75" x14ac:dyDescent="0.2">
      <c r="B532" s="34"/>
      <c r="C532" s="18"/>
      <c r="D532" s="18"/>
      <c r="E532" s="18"/>
      <c r="F532" s="18"/>
    </row>
    <row r="533" spans="2:6" ht="12.75" x14ac:dyDescent="0.2">
      <c r="B533" s="34"/>
      <c r="C533" s="18"/>
      <c r="D533" s="18"/>
      <c r="E533" s="18"/>
      <c r="F533" s="18"/>
    </row>
    <row r="534" spans="2:6" ht="12.75" x14ac:dyDescent="0.2">
      <c r="B534" s="34"/>
      <c r="C534" s="18"/>
      <c r="D534" s="18"/>
      <c r="E534" s="18"/>
      <c r="F534" s="18"/>
    </row>
    <row r="535" spans="2:6" ht="12.75" x14ac:dyDescent="0.2">
      <c r="B535" s="34"/>
      <c r="C535" s="18"/>
      <c r="D535" s="18"/>
      <c r="E535" s="18"/>
      <c r="F535" s="18"/>
    </row>
    <row r="536" spans="2:6" ht="12.75" x14ac:dyDescent="0.2">
      <c r="B536" s="34"/>
      <c r="C536" s="18"/>
      <c r="D536" s="18"/>
      <c r="E536" s="18"/>
      <c r="F536" s="18"/>
    </row>
    <row r="537" spans="2:6" ht="12.75" x14ac:dyDescent="0.2">
      <c r="B537" s="34"/>
      <c r="C537" s="18"/>
      <c r="D537" s="18"/>
      <c r="E537" s="18"/>
      <c r="F537" s="18"/>
    </row>
    <row r="538" spans="2:6" ht="12.75" x14ac:dyDescent="0.2">
      <c r="B538" s="34"/>
      <c r="C538" s="18"/>
      <c r="D538" s="18"/>
      <c r="E538" s="18"/>
      <c r="F538" s="18"/>
    </row>
    <row r="539" spans="2:6" ht="12.75" x14ac:dyDescent="0.2">
      <c r="B539" s="34"/>
      <c r="C539" s="18"/>
      <c r="D539" s="18"/>
      <c r="E539" s="18"/>
      <c r="F539" s="18"/>
    </row>
    <row r="540" spans="2:6" ht="12.75" x14ac:dyDescent="0.2">
      <c r="B540" s="34"/>
      <c r="C540" s="18"/>
      <c r="D540" s="18"/>
      <c r="E540" s="18"/>
      <c r="F540" s="18"/>
    </row>
    <row r="541" spans="2:6" ht="12.75" x14ac:dyDescent="0.2">
      <c r="B541" s="34"/>
      <c r="C541" s="18"/>
      <c r="D541" s="18"/>
      <c r="E541" s="18"/>
      <c r="F541" s="18"/>
    </row>
    <row r="542" spans="2:6" ht="12.75" x14ac:dyDescent="0.2">
      <c r="B542" s="34"/>
      <c r="C542" s="18"/>
      <c r="D542" s="18"/>
      <c r="E542" s="18"/>
      <c r="F542" s="18"/>
    </row>
    <row r="543" spans="2:6" ht="12.75" x14ac:dyDescent="0.2">
      <c r="B543" s="34"/>
      <c r="C543" s="18"/>
      <c r="D543" s="18"/>
      <c r="E543" s="18"/>
      <c r="F543" s="18"/>
    </row>
    <row r="544" spans="2:6" ht="12.75" x14ac:dyDescent="0.2">
      <c r="B544" s="34"/>
      <c r="C544" s="18"/>
      <c r="D544" s="18"/>
      <c r="E544" s="18"/>
      <c r="F544" s="18"/>
    </row>
    <row r="545" spans="2:6" ht="12.75" x14ac:dyDescent="0.2">
      <c r="B545" s="34"/>
      <c r="C545" s="18"/>
      <c r="D545" s="18"/>
      <c r="E545" s="18"/>
      <c r="F545" s="18"/>
    </row>
    <row r="546" spans="2:6" ht="12.75" x14ac:dyDescent="0.2">
      <c r="B546" s="34"/>
      <c r="C546" s="18"/>
      <c r="D546" s="18"/>
      <c r="E546" s="18"/>
      <c r="F546" s="18"/>
    </row>
    <row r="547" spans="2:6" ht="12.75" x14ac:dyDescent="0.2">
      <c r="B547" s="34"/>
      <c r="C547" s="18"/>
      <c r="D547" s="18"/>
      <c r="E547" s="18"/>
      <c r="F547" s="18"/>
    </row>
    <row r="548" spans="2:6" ht="12.75" x14ac:dyDescent="0.2">
      <c r="B548" s="34"/>
      <c r="C548" s="18"/>
      <c r="D548" s="18"/>
      <c r="E548" s="18"/>
      <c r="F548" s="18"/>
    </row>
    <row r="549" spans="2:6" ht="12.75" x14ac:dyDescent="0.2">
      <c r="B549" s="34"/>
      <c r="C549" s="18"/>
      <c r="D549" s="18"/>
      <c r="E549" s="18"/>
      <c r="F549" s="18"/>
    </row>
    <row r="550" spans="2:6" ht="12.75" x14ac:dyDescent="0.2">
      <c r="B550" s="34"/>
      <c r="C550" s="18"/>
      <c r="D550" s="18"/>
      <c r="E550" s="18"/>
      <c r="F550" s="18"/>
    </row>
    <row r="551" spans="2:6" ht="12.75" x14ac:dyDescent="0.2">
      <c r="B551" s="34"/>
      <c r="C551" s="18"/>
      <c r="D551" s="18"/>
      <c r="E551" s="18"/>
      <c r="F551" s="18"/>
    </row>
    <row r="552" spans="2:6" ht="12.75" x14ac:dyDescent="0.2">
      <c r="B552" s="34"/>
      <c r="C552" s="18"/>
      <c r="D552" s="18"/>
      <c r="E552" s="18"/>
      <c r="F552" s="18"/>
    </row>
    <row r="553" spans="2:6" ht="12.75" x14ac:dyDescent="0.2">
      <c r="B553" s="34"/>
      <c r="C553" s="18"/>
      <c r="D553" s="18"/>
      <c r="E553" s="18"/>
      <c r="F553" s="18"/>
    </row>
    <row r="554" spans="2:6" ht="12.75" x14ac:dyDescent="0.2">
      <c r="B554" s="34"/>
      <c r="C554" s="18"/>
      <c r="D554" s="18"/>
      <c r="E554" s="18"/>
      <c r="F554" s="18"/>
    </row>
    <row r="555" spans="2:6" ht="12.75" x14ac:dyDescent="0.2">
      <c r="B555" s="34"/>
      <c r="C555" s="18"/>
      <c r="D555" s="18"/>
      <c r="E555" s="18"/>
      <c r="F555" s="18"/>
    </row>
    <row r="556" spans="2:6" ht="12.75" x14ac:dyDescent="0.2">
      <c r="B556" s="34"/>
      <c r="C556" s="18"/>
      <c r="D556" s="18"/>
      <c r="E556" s="18"/>
      <c r="F556" s="18"/>
    </row>
    <row r="557" spans="2:6" ht="12.75" x14ac:dyDescent="0.2">
      <c r="B557" s="34"/>
      <c r="C557" s="18"/>
      <c r="D557" s="18"/>
      <c r="E557" s="18"/>
      <c r="F557" s="18"/>
    </row>
    <row r="558" spans="2:6" ht="12.75" x14ac:dyDescent="0.2">
      <c r="B558" s="34"/>
      <c r="C558" s="18"/>
      <c r="D558" s="18"/>
      <c r="E558" s="18"/>
      <c r="F558" s="18"/>
    </row>
    <row r="559" spans="2:6" ht="12.75" x14ac:dyDescent="0.2">
      <c r="B559" s="34"/>
      <c r="C559" s="18"/>
      <c r="D559" s="18"/>
      <c r="E559" s="18"/>
      <c r="F559" s="18"/>
    </row>
    <row r="560" spans="2:6" ht="12.75" x14ac:dyDescent="0.2">
      <c r="B560" s="34"/>
      <c r="C560" s="18"/>
      <c r="D560" s="18"/>
      <c r="E560" s="18"/>
      <c r="F560" s="18"/>
    </row>
    <row r="561" spans="2:6" ht="12.75" x14ac:dyDescent="0.2">
      <c r="B561" s="34"/>
      <c r="C561" s="18"/>
      <c r="D561" s="18"/>
      <c r="E561" s="18"/>
      <c r="F561" s="18"/>
    </row>
    <row r="562" spans="2:6" ht="12.75" x14ac:dyDescent="0.2">
      <c r="B562" s="34"/>
      <c r="C562" s="18"/>
      <c r="D562" s="18"/>
      <c r="E562" s="18"/>
      <c r="F562" s="18"/>
    </row>
    <row r="563" spans="2:6" ht="12.75" x14ac:dyDescent="0.2">
      <c r="B563" s="34"/>
      <c r="C563" s="18"/>
      <c r="D563" s="18"/>
      <c r="E563" s="18"/>
      <c r="F563" s="18"/>
    </row>
    <row r="564" spans="2:6" ht="12.75" x14ac:dyDescent="0.2">
      <c r="B564" s="34"/>
      <c r="C564" s="18"/>
      <c r="D564" s="18"/>
      <c r="E564" s="18"/>
      <c r="F564" s="18"/>
    </row>
    <row r="565" spans="2:6" ht="12.75" x14ac:dyDescent="0.2">
      <c r="B565" s="34"/>
      <c r="C565" s="18"/>
      <c r="D565" s="18"/>
      <c r="E565" s="18"/>
      <c r="F565" s="18"/>
    </row>
    <row r="566" spans="2:6" ht="12.75" x14ac:dyDescent="0.2">
      <c r="B566" s="34"/>
      <c r="C566" s="18"/>
      <c r="D566" s="18"/>
      <c r="E566" s="18"/>
      <c r="F566" s="18"/>
    </row>
    <row r="567" spans="2:6" ht="12.75" x14ac:dyDescent="0.2">
      <c r="B567" s="34"/>
      <c r="C567" s="18"/>
      <c r="D567" s="18"/>
      <c r="E567" s="18"/>
      <c r="F567" s="18"/>
    </row>
    <row r="568" spans="2:6" ht="12.75" x14ac:dyDescent="0.2">
      <c r="B568" s="34"/>
      <c r="C568" s="18"/>
      <c r="D568" s="18"/>
      <c r="E568" s="18"/>
      <c r="F568" s="18"/>
    </row>
    <row r="569" spans="2:6" ht="12.75" x14ac:dyDescent="0.2">
      <c r="B569" s="34"/>
      <c r="C569" s="18"/>
      <c r="D569" s="18"/>
      <c r="E569" s="18"/>
      <c r="F569" s="18"/>
    </row>
    <row r="570" spans="2:6" ht="12.75" x14ac:dyDescent="0.2">
      <c r="B570" s="34"/>
      <c r="C570" s="18"/>
      <c r="D570" s="18"/>
      <c r="E570" s="18"/>
      <c r="F570" s="18"/>
    </row>
    <row r="571" spans="2:6" ht="12.75" x14ac:dyDescent="0.2">
      <c r="B571" s="34"/>
      <c r="C571" s="18"/>
      <c r="D571" s="18"/>
      <c r="E571" s="18"/>
      <c r="F571" s="18"/>
    </row>
    <row r="572" spans="2:6" ht="12.75" x14ac:dyDescent="0.2">
      <c r="B572" s="34"/>
      <c r="C572" s="18"/>
      <c r="D572" s="18"/>
      <c r="E572" s="18"/>
      <c r="F572" s="18"/>
    </row>
    <row r="573" spans="2:6" ht="12.75" x14ac:dyDescent="0.2">
      <c r="B573" s="34"/>
      <c r="C573" s="18"/>
      <c r="D573" s="18"/>
      <c r="E573" s="18"/>
      <c r="F573" s="18"/>
    </row>
    <row r="574" spans="2:6" ht="12.75" x14ac:dyDescent="0.2">
      <c r="B574" s="34"/>
      <c r="C574" s="18"/>
      <c r="D574" s="18"/>
      <c r="E574" s="18"/>
      <c r="F574" s="18"/>
    </row>
    <row r="575" spans="2:6" ht="12.75" x14ac:dyDescent="0.2">
      <c r="B575" s="34"/>
      <c r="C575" s="18"/>
      <c r="D575" s="18"/>
      <c r="E575" s="18"/>
      <c r="F575" s="18"/>
    </row>
    <row r="576" spans="2:6" ht="12.75" x14ac:dyDescent="0.2">
      <c r="B576" s="34"/>
      <c r="C576" s="18"/>
      <c r="D576" s="18"/>
      <c r="E576" s="18"/>
      <c r="F576" s="18"/>
    </row>
    <row r="577" spans="2:6" ht="12.75" x14ac:dyDescent="0.2">
      <c r="B577" s="34"/>
      <c r="C577" s="18"/>
      <c r="D577" s="18"/>
      <c r="E577" s="18"/>
      <c r="F577" s="18"/>
    </row>
    <row r="578" spans="2:6" ht="12.75" x14ac:dyDescent="0.2">
      <c r="B578" s="34"/>
      <c r="C578" s="18"/>
      <c r="D578" s="18"/>
      <c r="E578" s="18"/>
      <c r="F578" s="18"/>
    </row>
    <row r="579" spans="2:6" ht="12.75" x14ac:dyDescent="0.2">
      <c r="B579" s="34"/>
      <c r="C579" s="18"/>
      <c r="D579" s="18"/>
      <c r="E579" s="18"/>
      <c r="F579" s="18"/>
    </row>
    <row r="580" spans="2:6" ht="12.75" x14ac:dyDescent="0.2">
      <c r="B580" s="34"/>
      <c r="C580" s="18"/>
      <c r="D580" s="18"/>
      <c r="E580" s="18"/>
      <c r="F580" s="18"/>
    </row>
    <row r="581" spans="2:6" ht="12.75" x14ac:dyDescent="0.2">
      <c r="B581" s="34"/>
      <c r="C581" s="18"/>
      <c r="D581" s="18"/>
      <c r="E581" s="18"/>
      <c r="F581" s="18"/>
    </row>
    <row r="582" spans="2:6" ht="12.75" x14ac:dyDescent="0.2">
      <c r="B582" s="34"/>
      <c r="C582" s="18"/>
      <c r="D582" s="18"/>
      <c r="E582" s="18"/>
      <c r="F582" s="18"/>
    </row>
    <row r="583" spans="2:6" ht="12.75" x14ac:dyDescent="0.2">
      <c r="B583" s="34"/>
      <c r="C583" s="18"/>
      <c r="D583" s="18"/>
      <c r="E583" s="18"/>
      <c r="F583" s="18"/>
    </row>
    <row r="584" spans="2:6" ht="12.75" x14ac:dyDescent="0.2">
      <c r="B584" s="34"/>
      <c r="C584" s="18"/>
      <c r="D584" s="18"/>
      <c r="E584" s="18"/>
      <c r="F584" s="18"/>
    </row>
    <row r="585" spans="2:6" ht="12.75" x14ac:dyDescent="0.2">
      <c r="B585" s="34"/>
      <c r="C585" s="18"/>
      <c r="D585" s="18"/>
      <c r="E585" s="18"/>
      <c r="F585" s="18"/>
    </row>
    <row r="586" spans="2:6" ht="12.75" x14ac:dyDescent="0.2">
      <c r="B586" s="34"/>
      <c r="C586" s="18"/>
      <c r="D586" s="18"/>
      <c r="E586" s="18"/>
      <c r="F586" s="18"/>
    </row>
    <row r="587" spans="2:6" ht="12.75" x14ac:dyDescent="0.2">
      <c r="B587" s="34"/>
      <c r="C587" s="18"/>
      <c r="D587" s="18"/>
      <c r="E587" s="18"/>
      <c r="F587" s="18"/>
    </row>
    <row r="588" spans="2:6" ht="12.75" x14ac:dyDescent="0.2">
      <c r="B588" s="34"/>
      <c r="C588" s="18"/>
      <c r="D588" s="18"/>
      <c r="E588" s="18"/>
      <c r="F588" s="18"/>
    </row>
    <row r="589" spans="2:6" ht="12.75" x14ac:dyDescent="0.2">
      <c r="B589" s="34"/>
      <c r="C589" s="18"/>
      <c r="D589" s="18"/>
      <c r="E589" s="18"/>
      <c r="F589" s="18"/>
    </row>
    <row r="590" spans="2:6" ht="12.75" x14ac:dyDescent="0.2">
      <c r="B590" s="34"/>
      <c r="C590" s="18"/>
      <c r="D590" s="18"/>
      <c r="E590" s="18"/>
      <c r="F590" s="18"/>
    </row>
    <row r="591" spans="2:6" ht="12.75" x14ac:dyDescent="0.2">
      <c r="B591" s="34"/>
      <c r="C591" s="18"/>
      <c r="D591" s="18"/>
      <c r="E591" s="18"/>
      <c r="F591" s="18"/>
    </row>
    <row r="592" spans="2:6" ht="12.75" x14ac:dyDescent="0.2">
      <c r="B592" s="34"/>
      <c r="C592" s="18"/>
      <c r="D592" s="18"/>
      <c r="E592" s="18"/>
      <c r="F592" s="18"/>
    </row>
    <row r="593" spans="2:6" ht="12.75" x14ac:dyDescent="0.2">
      <c r="B593" s="34"/>
      <c r="C593" s="18"/>
      <c r="D593" s="18"/>
      <c r="E593" s="18"/>
      <c r="F593" s="18"/>
    </row>
    <row r="594" spans="2:6" ht="12.75" x14ac:dyDescent="0.2">
      <c r="B594" s="34"/>
      <c r="C594" s="18"/>
      <c r="D594" s="18"/>
      <c r="E594" s="18"/>
      <c r="F594" s="18"/>
    </row>
    <row r="595" spans="2:6" ht="12.75" x14ac:dyDescent="0.2">
      <c r="B595" s="34"/>
      <c r="C595" s="18"/>
      <c r="D595" s="18"/>
      <c r="E595" s="18"/>
      <c r="F595" s="18"/>
    </row>
    <row r="596" spans="2:6" ht="12.75" x14ac:dyDescent="0.2">
      <c r="B596" s="34"/>
      <c r="C596" s="18"/>
      <c r="D596" s="18"/>
      <c r="E596" s="18"/>
      <c r="F596" s="18"/>
    </row>
    <row r="597" spans="2:6" ht="12.75" x14ac:dyDescent="0.2">
      <c r="B597" s="34"/>
      <c r="C597" s="18"/>
      <c r="D597" s="18"/>
      <c r="E597" s="18"/>
      <c r="F597" s="18"/>
    </row>
    <row r="598" spans="2:6" ht="12.75" x14ac:dyDescent="0.2">
      <c r="B598" s="34"/>
      <c r="C598" s="18"/>
      <c r="D598" s="18"/>
      <c r="E598" s="18"/>
      <c r="F598" s="18"/>
    </row>
    <row r="599" spans="2:6" ht="12.75" x14ac:dyDescent="0.2">
      <c r="B599" s="34"/>
      <c r="C599" s="18"/>
      <c r="D599" s="18"/>
      <c r="E599" s="18"/>
      <c r="F599" s="18"/>
    </row>
    <row r="600" spans="2:6" ht="12.75" x14ac:dyDescent="0.2">
      <c r="B600" s="34"/>
      <c r="C600" s="18"/>
      <c r="D600" s="18"/>
      <c r="E600" s="18"/>
      <c r="F600" s="18"/>
    </row>
    <row r="601" spans="2:6" ht="12.75" x14ac:dyDescent="0.2">
      <c r="B601" s="34"/>
      <c r="C601" s="18"/>
      <c r="D601" s="18"/>
      <c r="E601" s="18"/>
      <c r="F601" s="18"/>
    </row>
    <row r="602" spans="2:6" ht="12.75" x14ac:dyDescent="0.2">
      <c r="B602" s="34"/>
      <c r="C602" s="18"/>
      <c r="D602" s="18"/>
      <c r="E602" s="18"/>
      <c r="F602" s="18"/>
    </row>
    <row r="603" spans="2:6" ht="12.75" x14ac:dyDescent="0.2">
      <c r="B603" s="34"/>
      <c r="C603" s="18"/>
      <c r="D603" s="18"/>
      <c r="E603" s="18"/>
      <c r="F603" s="18"/>
    </row>
    <row r="604" spans="2:6" ht="12.75" x14ac:dyDescent="0.2">
      <c r="B604" s="34"/>
      <c r="C604" s="18"/>
      <c r="D604" s="18"/>
      <c r="E604" s="18"/>
      <c r="F604" s="18"/>
    </row>
    <row r="605" spans="2:6" ht="12.75" x14ac:dyDescent="0.2">
      <c r="B605" s="34"/>
      <c r="C605" s="18"/>
      <c r="D605" s="18"/>
      <c r="E605" s="18"/>
      <c r="F605" s="18"/>
    </row>
    <row r="606" spans="2:6" ht="12.75" x14ac:dyDescent="0.2">
      <c r="B606" s="34"/>
      <c r="C606" s="18"/>
      <c r="D606" s="18"/>
      <c r="E606" s="18"/>
      <c r="F606" s="18"/>
    </row>
    <row r="607" spans="2:6" ht="12.75" x14ac:dyDescent="0.2">
      <c r="B607" s="34"/>
      <c r="C607" s="18"/>
      <c r="D607" s="18"/>
      <c r="E607" s="18"/>
      <c r="F607" s="18"/>
    </row>
    <row r="608" spans="2:6" ht="12.75" x14ac:dyDescent="0.2">
      <c r="B608" s="34"/>
      <c r="C608" s="18"/>
      <c r="D608" s="18"/>
      <c r="E608" s="18"/>
      <c r="F608" s="18"/>
    </row>
    <row r="609" spans="2:6" ht="12.75" x14ac:dyDescent="0.2">
      <c r="B609" s="34"/>
      <c r="C609" s="18"/>
      <c r="D609" s="18"/>
      <c r="E609" s="18"/>
      <c r="F609" s="18"/>
    </row>
    <row r="610" spans="2:6" ht="12.75" x14ac:dyDescent="0.2">
      <c r="B610" s="34"/>
      <c r="C610" s="18"/>
      <c r="D610" s="18"/>
      <c r="E610" s="18"/>
      <c r="F610" s="18"/>
    </row>
    <row r="611" spans="2:6" ht="12.75" x14ac:dyDescent="0.2">
      <c r="B611" s="34"/>
      <c r="C611" s="18"/>
      <c r="D611" s="18"/>
      <c r="E611" s="18"/>
      <c r="F611" s="18"/>
    </row>
    <row r="612" spans="2:6" ht="12.75" x14ac:dyDescent="0.2">
      <c r="B612" s="34"/>
      <c r="C612" s="18"/>
      <c r="D612" s="18"/>
      <c r="E612" s="18"/>
      <c r="F612" s="18"/>
    </row>
    <row r="613" spans="2:6" ht="12.75" x14ac:dyDescent="0.2">
      <c r="B613" s="34"/>
      <c r="C613" s="18"/>
      <c r="D613" s="18"/>
      <c r="E613" s="18"/>
      <c r="F613" s="18"/>
    </row>
    <row r="614" spans="2:6" ht="12.75" x14ac:dyDescent="0.2">
      <c r="B614" s="34"/>
      <c r="C614" s="18"/>
      <c r="D614" s="18"/>
      <c r="E614" s="18"/>
      <c r="F614" s="18"/>
    </row>
    <row r="615" spans="2:6" ht="12.75" x14ac:dyDescent="0.2">
      <c r="B615" s="34"/>
      <c r="C615" s="18"/>
      <c r="D615" s="18"/>
      <c r="E615" s="18"/>
      <c r="F615" s="18"/>
    </row>
    <row r="616" spans="2:6" ht="12.75" x14ac:dyDescent="0.2">
      <c r="B616" s="34"/>
      <c r="C616" s="18"/>
      <c r="D616" s="18"/>
      <c r="E616" s="18"/>
      <c r="F616" s="18"/>
    </row>
    <row r="617" spans="2:6" ht="12.75" x14ac:dyDescent="0.2">
      <c r="B617" s="34"/>
      <c r="C617" s="18"/>
      <c r="D617" s="18"/>
      <c r="E617" s="18"/>
      <c r="F617" s="18"/>
    </row>
    <row r="618" spans="2:6" ht="12.75" x14ac:dyDescent="0.2">
      <c r="B618" s="34"/>
      <c r="C618" s="18"/>
      <c r="D618" s="18"/>
      <c r="E618" s="18"/>
      <c r="F618" s="18"/>
    </row>
    <row r="619" spans="2:6" ht="12.75" x14ac:dyDescent="0.2">
      <c r="B619" s="34"/>
      <c r="C619" s="18"/>
      <c r="D619" s="18"/>
      <c r="E619" s="18"/>
      <c r="F619" s="18"/>
    </row>
    <row r="620" spans="2:6" ht="12.75" x14ac:dyDescent="0.2">
      <c r="B620" s="34"/>
      <c r="C620" s="18"/>
      <c r="D620" s="18"/>
      <c r="E620" s="18"/>
      <c r="F620" s="18"/>
    </row>
    <row r="621" spans="2:6" ht="12.75" x14ac:dyDescent="0.2">
      <c r="B621" s="34"/>
      <c r="C621" s="18"/>
      <c r="D621" s="18"/>
      <c r="E621" s="18"/>
      <c r="F621" s="18"/>
    </row>
    <row r="622" spans="2:6" ht="12.75" x14ac:dyDescent="0.2">
      <c r="B622" s="34"/>
      <c r="C622" s="18"/>
      <c r="D622" s="18"/>
      <c r="E622" s="18"/>
      <c r="F622" s="18"/>
    </row>
    <row r="623" spans="2:6" ht="12.75" x14ac:dyDescent="0.2">
      <c r="B623" s="34"/>
      <c r="C623" s="18"/>
      <c r="D623" s="18"/>
      <c r="E623" s="18"/>
      <c r="F623" s="18"/>
    </row>
    <row r="624" spans="2:6" ht="12.75" x14ac:dyDescent="0.2">
      <c r="B624" s="34"/>
      <c r="C624" s="18"/>
      <c r="D624" s="18"/>
      <c r="E624" s="18"/>
      <c r="F624" s="18"/>
    </row>
    <row r="625" spans="2:6" ht="12.75" x14ac:dyDescent="0.2">
      <c r="B625" s="34"/>
      <c r="C625" s="18"/>
      <c r="D625" s="18"/>
      <c r="E625" s="18"/>
      <c r="F625" s="18"/>
    </row>
    <row r="626" spans="2:6" ht="12.75" x14ac:dyDescent="0.2">
      <c r="B626" s="34"/>
      <c r="C626" s="18"/>
      <c r="D626" s="18"/>
      <c r="E626" s="18"/>
      <c r="F626" s="18"/>
    </row>
    <row r="627" spans="2:6" ht="12.75" x14ac:dyDescent="0.2">
      <c r="B627" s="34"/>
      <c r="C627" s="18"/>
      <c r="D627" s="18"/>
      <c r="E627" s="18"/>
      <c r="F627" s="18"/>
    </row>
    <row r="628" spans="2:6" ht="12.75" x14ac:dyDescent="0.2">
      <c r="B628" s="34"/>
      <c r="C628" s="18"/>
      <c r="D628" s="18"/>
      <c r="E628" s="18"/>
      <c r="F628" s="18"/>
    </row>
    <row r="629" spans="2:6" ht="12.75" x14ac:dyDescent="0.2">
      <c r="B629" s="34"/>
      <c r="C629" s="18"/>
      <c r="D629" s="18"/>
      <c r="E629" s="18"/>
      <c r="F629" s="18"/>
    </row>
    <row r="630" spans="2:6" ht="12.75" x14ac:dyDescent="0.2">
      <c r="B630" s="34"/>
      <c r="C630" s="18"/>
      <c r="D630" s="18"/>
      <c r="E630" s="18"/>
      <c r="F630" s="18"/>
    </row>
    <row r="631" spans="2:6" ht="12.75" x14ac:dyDescent="0.2">
      <c r="B631" s="34"/>
      <c r="C631" s="18"/>
      <c r="D631" s="18"/>
      <c r="E631" s="18"/>
      <c r="F631" s="18"/>
    </row>
    <row r="632" spans="2:6" ht="12.75" x14ac:dyDescent="0.2">
      <c r="B632" s="34"/>
      <c r="C632" s="18"/>
      <c r="D632" s="18"/>
      <c r="E632" s="18"/>
      <c r="F632" s="18"/>
    </row>
    <row r="633" spans="2:6" ht="12.75" x14ac:dyDescent="0.2">
      <c r="B633" s="34"/>
      <c r="C633" s="18"/>
      <c r="D633" s="18"/>
      <c r="E633" s="18"/>
      <c r="F633" s="18"/>
    </row>
    <row r="634" spans="2:6" ht="12.75" x14ac:dyDescent="0.2">
      <c r="B634" s="34"/>
      <c r="C634" s="18"/>
      <c r="D634" s="18"/>
      <c r="E634" s="18"/>
      <c r="F634" s="18"/>
    </row>
    <row r="635" spans="2:6" ht="12.75" x14ac:dyDescent="0.2">
      <c r="B635" s="34"/>
      <c r="C635" s="18"/>
      <c r="D635" s="18"/>
      <c r="E635" s="18"/>
      <c r="F635" s="18"/>
    </row>
    <row r="636" spans="2:6" ht="12.75" x14ac:dyDescent="0.2">
      <c r="B636" s="34"/>
      <c r="C636" s="18"/>
      <c r="D636" s="18"/>
      <c r="E636" s="18"/>
      <c r="F636" s="18"/>
    </row>
    <row r="637" spans="2:6" ht="12.75" x14ac:dyDescent="0.2">
      <c r="B637" s="34"/>
      <c r="C637" s="18"/>
      <c r="D637" s="18"/>
      <c r="E637" s="18"/>
      <c r="F637" s="18"/>
    </row>
    <row r="638" spans="2:6" ht="12.75" x14ac:dyDescent="0.2">
      <c r="B638" s="34"/>
      <c r="C638" s="18"/>
      <c r="D638" s="18"/>
      <c r="E638" s="18"/>
      <c r="F638" s="18"/>
    </row>
    <row r="639" spans="2:6" ht="12.75" x14ac:dyDescent="0.2">
      <c r="B639" s="34"/>
      <c r="C639" s="18"/>
      <c r="D639" s="18"/>
      <c r="E639" s="18"/>
      <c r="F639" s="18"/>
    </row>
    <row r="640" spans="2:6" ht="12.75" x14ac:dyDescent="0.2">
      <c r="B640" s="34"/>
      <c r="C640" s="18"/>
      <c r="D640" s="18"/>
      <c r="E640" s="18"/>
      <c r="F640" s="18"/>
    </row>
    <row r="641" spans="2:6" ht="12.75" x14ac:dyDescent="0.2">
      <c r="B641" s="34"/>
      <c r="C641" s="18"/>
      <c r="D641" s="18"/>
      <c r="E641" s="18"/>
      <c r="F641" s="18"/>
    </row>
    <row r="642" spans="2:6" ht="12.75" x14ac:dyDescent="0.2">
      <c r="B642" s="34"/>
      <c r="C642" s="18"/>
      <c r="D642" s="18"/>
      <c r="E642" s="18"/>
      <c r="F642" s="18"/>
    </row>
    <row r="643" spans="2:6" ht="12.75" x14ac:dyDescent="0.2">
      <c r="B643" s="34"/>
      <c r="C643" s="18"/>
      <c r="D643" s="18"/>
      <c r="E643" s="18"/>
      <c r="F643" s="18"/>
    </row>
    <row r="644" spans="2:6" ht="12.75" x14ac:dyDescent="0.2">
      <c r="B644" s="34"/>
      <c r="C644" s="18"/>
      <c r="D644" s="18"/>
      <c r="E644" s="18"/>
      <c r="F644" s="18"/>
    </row>
    <row r="645" spans="2:6" ht="12.75" x14ac:dyDescent="0.2">
      <c r="B645" s="34"/>
      <c r="C645" s="18"/>
      <c r="D645" s="18"/>
      <c r="E645" s="18"/>
      <c r="F645" s="18"/>
    </row>
    <row r="646" spans="2:6" ht="12.75" x14ac:dyDescent="0.2">
      <c r="B646" s="34"/>
      <c r="C646" s="18"/>
      <c r="D646" s="18"/>
      <c r="E646" s="18"/>
      <c r="F646" s="18"/>
    </row>
    <row r="647" spans="2:6" ht="12.75" x14ac:dyDescent="0.2">
      <c r="B647" s="34"/>
      <c r="C647" s="18"/>
      <c r="D647" s="18"/>
      <c r="E647" s="18"/>
      <c r="F647" s="18"/>
    </row>
    <row r="648" spans="2:6" ht="12.75" x14ac:dyDescent="0.2">
      <c r="B648" s="34"/>
      <c r="C648" s="18"/>
      <c r="D648" s="18"/>
      <c r="E648" s="18"/>
      <c r="F648" s="18"/>
    </row>
    <row r="649" spans="2:6" ht="12.75" x14ac:dyDescent="0.2">
      <c r="B649" s="34"/>
      <c r="C649" s="18"/>
      <c r="D649" s="18"/>
      <c r="E649" s="18"/>
      <c r="F649" s="18"/>
    </row>
    <row r="650" spans="2:6" ht="12.75" x14ac:dyDescent="0.2">
      <c r="B650" s="34"/>
      <c r="C650" s="18"/>
      <c r="D650" s="18"/>
      <c r="E650" s="18"/>
      <c r="F650" s="18"/>
    </row>
    <row r="651" spans="2:6" ht="12.75" x14ac:dyDescent="0.2">
      <c r="B651" s="34"/>
      <c r="C651" s="18"/>
      <c r="D651" s="18"/>
      <c r="E651" s="18"/>
      <c r="F651" s="18"/>
    </row>
    <row r="652" spans="2:6" ht="12.75" x14ac:dyDescent="0.2">
      <c r="B652" s="34"/>
      <c r="C652" s="18"/>
      <c r="D652" s="18"/>
      <c r="E652" s="18"/>
      <c r="F652" s="18"/>
    </row>
    <row r="653" spans="2:6" ht="12.75" x14ac:dyDescent="0.2">
      <c r="B653" s="34"/>
      <c r="C653" s="18"/>
      <c r="D653" s="18"/>
      <c r="E653" s="18"/>
      <c r="F653" s="18"/>
    </row>
    <row r="654" spans="2:6" ht="12.75" x14ac:dyDescent="0.2">
      <c r="B654" s="34"/>
      <c r="C654" s="18"/>
      <c r="D654" s="18"/>
      <c r="E654" s="18"/>
      <c r="F654" s="18"/>
    </row>
    <row r="655" spans="2:6" ht="12.75" x14ac:dyDescent="0.2">
      <c r="B655" s="34"/>
      <c r="C655" s="18"/>
      <c r="D655" s="18"/>
      <c r="E655" s="18"/>
      <c r="F655" s="18"/>
    </row>
    <row r="656" spans="2:6" ht="12.75" x14ac:dyDescent="0.2">
      <c r="B656" s="34"/>
      <c r="C656" s="18"/>
      <c r="D656" s="18"/>
      <c r="E656" s="18"/>
      <c r="F656" s="18"/>
    </row>
    <row r="657" spans="2:6" ht="12.75" x14ac:dyDescent="0.2">
      <c r="B657" s="34"/>
      <c r="C657" s="18"/>
      <c r="D657" s="18"/>
      <c r="E657" s="18"/>
      <c r="F657" s="18"/>
    </row>
    <row r="658" spans="2:6" ht="12.75" x14ac:dyDescent="0.2">
      <c r="B658" s="34"/>
      <c r="C658" s="18"/>
      <c r="D658" s="18"/>
      <c r="E658" s="18"/>
      <c r="F658" s="18"/>
    </row>
    <row r="659" spans="2:6" ht="12.75" x14ac:dyDescent="0.2">
      <c r="B659" s="34"/>
      <c r="C659" s="18"/>
      <c r="D659" s="18"/>
      <c r="E659" s="18"/>
      <c r="F659" s="18"/>
    </row>
    <row r="660" spans="2:6" ht="12.75" x14ac:dyDescent="0.2">
      <c r="B660" s="34"/>
      <c r="C660" s="18"/>
      <c r="D660" s="18"/>
      <c r="E660" s="18"/>
      <c r="F660" s="18"/>
    </row>
    <row r="661" spans="2:6" ht="12.75" x14ac:dyDescent="0.2">
      <c r="B661" s="34"/>
      <c r="C661" s="18"/>
      <c r="D661" s="18"/>
      <c r="E661" s="18"/>
      <c r="F661" s="18"/>
    </row>
    <row r="662" spans="2:6" ht="12.75" x14ac:dyDescent="0.2">
      <c r="B662" s="34"/>
      <c r="C662" s="18"/>
      <c r="D662" s="18"/>
      <c r="E662" s="18"/>
      <c r="F662" s="18"/>
    </row>
    <row r="663" spans="2:6" ht="12.75" x14ac:dyDescent="0.2">
      <c r="B663" s="34"/>
      <c r="C663" s="18"/>
      <c r="D663" s="18"/>
      <c r="E663" s="18"/>
      <c r="F663" s="18"/>
    </row>
    <row r="664" spans="2:6" ht="12.75" x14ac:dyDescent="0.2">
      <c r="B664" s="34"/>
      <c r="C664" s="18"/>
      <c r="D664" s="18"/>
      <c r="E664" s="18"/>
      <c r="F664" s="18"/>
    </row>
    <row r="665" spans="2:6" ht="12.75" x14ac:dyDescent="0.2">
      <c r="B665" s="34"/>
      <c r="C665" s="18"/>
      <c r="D665" s="18"/>
      <c r="E665" s="18"/>
      <c r="F665" s="18"/>
    </row>
    <row r="666" spans="2:6" ht="12.75" x14ac:dyDescent="0.2">
      <c r="B666" s="34"/>
      <c r="C666" s="18"/>
      <c r="D666" s="18"/>
      <c r="E666" s="18"/>
      <c r="F666" s="18"/>
    </row>
    <row r="667" spans="2:6" ht="12.75" x14ac:dyDescent="0.2">
      <c r="B667" s="34"/>
      <c r="C667" s="18"/>
      <c r="D667" s="18"/>
      <c r="E667" s="18"/>
      <c r="F667" s="18"/>
    </row>
    <row r="668" spans="2:6" ht="12.75" x14ac:dyDescent="0.2">
      <c r="B668" s="34"/>
      <c r="C668" s="18"/>
      <c r="D668" s="18"/>
      <c r="E668" s="18"/>
      <c r="F668" s="18"/>
    </row>
    <row r="669" spans="2:6" ht="12.75" x14ac:dyDescent="0.2">
      <c r="B669" s="34"/>
      <c r="C669" s="18"/>
      <c r="D669" s="18"/>
      <c r="E669" s="18"/>
      <c r="F669" s="18"/>
    </row>
    <row r="670" spans="2:6" ht="12.75" x14ac:dyDescent="0.2">
      <c r="B670" s="34"/>
      <c r="C670" s="18"/>
      <c r="D670" s="18"/>
      <c r="E670" s="18"/>
      <c r="F670" s="18"/>
    </row>
    <row r="671" spans="2:6" ht="12.75" x14ac:dyDescent="0.2">
      <c r="B671" s="34"/>
      <c r="C671" s="18"/>
      <c r="D671" s="18"/>
      <c r="E671" s="18"/>
      <c r="F671" s="18"/>
    </row>
    <row r="672" spans="2:6" ht="12.75" x14ac:dyDescent="0.2">
      <c r="B672" s="34"/>
      <c r="C672" s="18"/>
      <c r="D672" s="18"/>
      <c r="E672" s="18"/>
      <c r="F672" s="18"/>
    </row>
    <row r="673" spans="2:6" ht="12.75" x14ac:dyDescent="0.2">
      <c r="B673" s="34"/>
      <c r="C673" s="18"/>
      <c r="D673" s="18"/>
      <c r="E673" s="18"/>
      <c r="F673" s="18"/>
    </row>
    <row r="674" spans="2:6" ht="12.75" x14ac:dyDescent="0.2">
      <c r="B674" s="34"/>
      <c r="C674" s="18"/>
      <c r="D674" s="18"/>
      <c r="E674" s="18"/>
      <c r="F674" s="18"/>
    </row>
    <row r="675" spans="2:6" ht="12.75" x14ac:dyDescent="0.2">
      <c r="B675" s="34"/>
      <c r="C675" s="18"/>
      <c r="D675" s="18"/>
      <c r="E675" s="18"/>
      <c r="F675" s="18"/>
    </row>
    <row r="676" spans="2:6" ht="12.75" x14ac:dyDescent="0.2">
      <c r="B676" s="34"/>
      <c r="C676" s="18"/>
      <c r="D676" s="18"/>
      <c r="E676" s="18"/>
      <c r="F676" s="18"/>
    </row>
    <row r="677" spans="2:6" ht="12.75" x14ac:dyDescent="0.2">
      <c r="B677" s="34"/>
      <c r="C677" s="18"/>
      <c r="D677" s="18"/>
      <c r="E677" s="18"/>
      <c r="F677" s="18"/>
    </row>
    <row r="678" spans="2:6" ht="12.75" x14ac:dyDescent="0.2">
      <c r="B678" s="34"/>
      <c r="C678" s="18"/>
      <c r="D678" s="18"/>
      <c r="E678" s="18"/>
      <c r="F678" s="18"/>
    </row>
    <row r="679" spans="2:6" ht="12.75" x14ac:dyDescent="0.2">
      <c r="B679" s="34"/>
      <c r="C679" s="18"/>
      <c r="D679" s="18"/>
      <c r="E679" s="18"/>
      <c r="F679" s="18"/>
    </row>
    <row r="680" spans="2:6" ht="12.75" x14ac:dyDescent="0.2">
      <c r="B680" s="34"/>
      <c r="C680" s="18"/>
      <c r="D680" s="18"/>
      <c r="E680" s="18"/>
      <c r="F680" s="18"/>
    </row>
    <row r="681" spans="2:6" ht="12.75" x14ac:dyDescent="0.2">
      <c r="B681" s="34"/>
      <c r="C681" s="18"/>
      <c r="D681" s="18"/>
      <c r="E681" s="18"/>
      <c r="F681" s="18"/>
    </row>
    <row r="682" spans="2:6" ht="12.75" x14ac:dyDescent="0.2">
      <c r="B682" s="34"/>
      <c r="C682" s="18"/>
      <c r="D682" s="18"/>
      <c r="E682" s="18"/>
      <c r="F682" s="18"/>
    </row>
    <row r="683" spans="2:6" ht="12.75" x14ac:dyDescent="0.2">
      <c r="B683" s="34"/>
      <c r="C683" s="18"/>
      <c r="D683" s="18"/>
      <c r="E683" s="18"/>
      <c r="F683" s="18"/>
    </row>
    <row r="684" spans="2:6" ht="12.75" x14ac:dyDescent="0.2">
      <c r="B684" s="34"/>
      <c r="C684" s="18"/>
      <c r="D684" s="18"/>
      <c r="E684" s="18"/>
      <c r="F684" s="18"/>
    </row>
    <row r="685" spans="2:6" ht="12.75" x14ac:dyDescent="0.2">
      <c r="B685" s="34"/>
      <c r="C685" s="18"/>
      <c r="D685" s="18"/>
      <c r="E685" s="18"/>
      <c r="F685" s="18"/>
    </row>
    <row r="686" spans="2:6" ht="12.75" x14ac:dyDescent="0.2">
      <c r="B686" s="34"/>
      <c r="C686" s="18"/>
      <c r="D686" s="18"/>
      <c r="E686" s="18"/>
      <c r="F686" s="18"/>
    </row>
    <row r="687" spans="2:6" ht="12.75" x14ac:dyDescent="0.2">
      <c r="B687" s="34"/>
      <c r="C687" s="18"/>
      <c r="D687" s="18"/>
      <c r="E687" s="18"/>
      <c r="F687" s="18"/>
    </row>
    <row r="688" spans="2:6" ht="12.75" x14ac:dyDescent="0.2">
      <c r="B688" s="34"/>
      <c r="C688" s="18"/>
      <c r="D688" s="18"/>
      <c r="E688" s="18"/>
      <c r="F688" s="18"/>
    </row>
    <row r="689" spans="2:6" ht="12.75" x14ac:dyDescent="0.2">
      <c r="B689" s="34"/>
      <c r="C689" s="18"/>
      <c r="D689" s="18"/>
      <c r="E689" s="18"/>
      <c r="F689" s="18"/>
    </row>
    <row r="690" spans="2:6" ht="12.75" x14ac:dyDescent="0.2">
      <c r="B690" s="34"/>
      <c r="C690" s="18"/>
      <c r="D690" s="18"/>
      <c r="E690" s="18"/>
      <c r="F690" s="18"/>
    </row>
    <row r="691" spans="2:6" ht="12.75" x14ac:dyDescent="0.2">
      <c r="B691" s="34"/>
      <c r="C691" s="18"/>
      <c r="D691" s="18"/>
      <c r="E691" s="18"/>
      <c r="F691" s="18"/>
    </row>
    <row r="692" spans="2:6" ht="12.75" x14ac:dyDescent="0.2">
      <c r="B692" s="34"/>
      <c r="C692" s="18"/>
      <c r="D692" s="18"/>
      <c r="E692" s="18"/>
      <c r="F692" s="18"/>
    </row>
    <row r="693" spans="2:6" ht="12.75" x14ac:dyDescent="0.2">
      <c r="B693" s="34"/>
      <c r="C693" s="18"/>
      <c r="D693" s="18"/>
      <c r="E693" s="18"/>
      <c r="F693" s="18"/>
    </row>
    <row r="694" spans="2:6" ht="12.75" x14ac:dyDescent="0.2">
      <c r="B694" s="34"/>
      <c r="C694" s="18"/>
      <c r="D694" s="18"/>
      <c r="E694" s="18"/>
      <c r="F694" s="18"/>
    </row>
    <row r="695" spans="2:6" ht="12.75" x14ac:dyDescent="0.2">
      <c r="B695" s="34"/>
      <c r="C695" s="18"/>
      <c r="D695" s="18"/>
      <c r="E695" s="18"/>
      <c r="F695" s="18"/>
    </row>
    <row r="696" spans="2:6" ht="12.75" x14ac:dyDescent="0.2">
      <c r="B696" s="34"/>
      <c r="C696" s="18"/>
      <c r="D696" s="18"/>
      <c r="E696" s="18"/>
      <c r="F696" s="18"/>
    </row>
    <row r="697" spans="2:6" ht="12.75" x14ac:dyDescent="0.2">
      <c r="B697" s="34"/>
      <c r="C697" s="18"/>
      <c r="D697" s="18"/>
      <c r="E697" s="18"/>
      <c r="F697" s="18"/>
    </row>
    <row r="698" spans="2:6" ht="12.75" x14ac:dyDescent="0.2">
      <c r="B698" s="34"/>
      <c r="C698" s="18"/>
      <c r="D698" s="18"/>
      <c r="E698" s="18"/>
      <c r="F698" s="18"/>
    </row>
    <row r="699" spans="2:6" ht="12.75" x14ac:dyDescent="0.2">
      <c r="B699" s="34"/>
      <c r="C699" s="18"/>
      <c r="D699" s="18"/>
      <c r="E699" s="18"/>
      <c r="F699" s="18"/>
    </row>
    <row r="700" spans="2:6" ht="12.75" x14ac:dyDescent="0.2">
      <c r="B700" s="34"/>
      <c r="C700" s="18"/>
      <c r="D700" s="18"/>
      <c r="E700" s="18"/>
      <c r="F700" s="18"/>
    </row>
    <row r="701" spans="2:6" ht="12.75" x14ac:dyDescent="0.2">
      <c r="B701" s="34"/>
      <c r="C701" s="18"/>
      <c r="D701" s="18"/>
      <c r="E701" s="18"/>
      <c r="F701" s="18"/>
    </row>
    <row r="702" spans="2:6" ht="12.75" x14ac:dyDescent="0.2">
      <c r="B702" s="34"/>
      <c r="C702" s="18"/>
      <c r="D702" s="18"/>
      <c r="E702" s="18"/>
      <c r="F702" s="18"/>
    </row>
    <row r="703" spans="2:6" ht="12.75" x14ac:dyDescent="0.2">
      <c r="B703" s="34"/>
      <c r="C703" s="18"/>
      <c r="D703" s="18"/>
      <c r="E703" s="18"/>
      <c r="F703" s="18"/>
    </row>
    <row r="704" spans="2:6" ht="12.75" x14ac:dyDescent="0.2">
      <c r="B704" s="34"/>
      <c r="C704" s="18"/>
      <c r="D704" s="18"/>
      <c r="E704" s="18"/>
      <c r="F704" s="18"/>
    </row>
    <row r="705" spans="2:6" ht="12.75" x14ac:dyDescent="0.2">
      <c r="B705" s="34"/>
      <c r="C705" s="18"/>
      <c r="D705" s="18"/>
      <c r="E705" s="18"/>
      <c r="F705" s="18"/>
    </row>
    <row r="706" spans="2:6" ht="12.75" x14ac:dyDescent="0.2">
      <c r="B706" s="34"/>
      <c r="C706" s="18"/>
      <c r="D706" s="18"/>
      <c r="E706" s="18"/>
      <c r="F706" s="18"/>
    </row>
    <row r="707" spans="2:6" ht="12.75" x14ac:dyDescent="0.2">
      <c r="B707" s="34"/>
      <c r="C707" s="18"/>
      <c r="D707" s="18"/>
      <c r="E707" s="18"/>
      <c r="F707" s="18"/>
    </row>
    <row r="708" spans="2:6" ht="12.75" x14ac:dyDescent="0.2">
      <c r="B708" s="34"/>
      <c r="C708" s="18"/>
      <c r="D708" s="18"/>
      <c r="E708" s="18"/>
      <c r="F708" s="18"/>
    </row>
    <row r="709" spans="2:6" ht="12.75" x14ac:dyDescent="0.2">
      <c r="B709" s="34"/>
      <c r="C709" s="18"/>
      <c r="D709" s="18"/>
      <c r="E709" s="18"/>
      <c r="F709" s="18"/>
    </row>
    <row r="710" spans="2:6" ht="12.75" x14ac:dyDescent="0.2">
      <c r="B710" s="34"/>
      <c r="C710" s="18"/>
      <c r="D710" s="18"/>
      <c r="E710" s="18"/>
      <c r="F710" s="18"/>
    </row>
    <row r="711" spans="2:6" ht="12.75" x14ac:dyDescent="0.2">
      <c r="B711" s="34"/>
      <c r="C711" s="18"/>
      <c r="D711" s="18"/>
      <c r="E711" s="18"/>
      <c r="F711" s="18"/>
    </row>
    <row r="712" spans="2:6" ht="12.75" x14ac:dyDescent="0.2">
      <c r="B712" s="34"/>
      <c r="C712" s="18"/>
      <c r="D712" s="18"/>
      <c r="E712" s="18"/>
      <c r="F712" s="18"/>
    </row>
    <row r="713" spans="2:6" ht="12.75" x14ac:dyDescent="0.2">
      <c r="B713" s="34"/>
      <c r="C713" s="18"/>
      <c r="D713" s="18"/>
      <c r="E713" s="18"/>
      <c r="F713" s="18"/>
    </row>
    <row r="714" spans="2:6" ht="12.75" x14ac:dyDescent="0.2">
      <c r="B714" s="34"/>
      <c r="C714" s="18"/>
      <c r="D714" s="18"/>
      <c r="E714" s="18"/>
      <c r="F714" s="18"/>
    </row>
    <row r="715" spans="2:6" ht="12.75" x14ac:dyDescent="0.2">
      <c r="B715" s="34"/>
      <c r="C715" s="18"/>
      <c r="D715" s="18"/>
      <c r="E715" s="18"/>
      <c r="F715" s="18"/>
    </row>
    <row r="716" spans="2:6" ht="12.75" x14ac:dyDescent="0.2">
      <c r="B716" s="34"/>
      <c r="C716" s="18"/>
      <c r="D716" s="18"/>
      <c r="E716" s="18"/>
      <c r="F716" s="18"/>
    </row>
    <row r="717" spans="2:6" ht="12.75" x14ac:dyDescent="0.2">
      <c r="B717" s="34"/>
      <c r="C717" s="18"/>
      <c r="D717" s="18"/>
      <c r="E717" s="18"/>
      <c r="F717" s="18"/>
    </row>
    <row r="718" spans="2:6" ht="12.75" x14ac:dyDescent="0.2">
      <c r="B718" s="34"/>
      <c r="C718" s="18"/>
      <c r="D718" s="18"/>
      <c r="E718" s="18"/>
      <c r="F718" s="18"/>
    </row>
    <row r="719" spans="2:6" ht="12.75" x14ac:dyDescent="0.2">
      <c r="B719" s="34"/>
      <c r="C719" s="18"/>
      <c r="D719" s="18"/>
      <c r="E719" s="18"/>
      <c r="F719" s="18"/>
    </row>
    <row r="720" spans="2:6" ht="12.75" x14ac:dyDescent="0.2">
      <c r="B720" s="34"/>
      <c r="C720" s="18"/>
      <c r="D720" s="18"/>
      <c r="E720" s="18"/>
      <c r="F720" s="18"/>
    </row>
    <row r="721" spans="2:6" ht="12.75" x14ac:dyDescent="0.2">
      <c r="B721" s="34"/>
      <c r="C721" s="18"/>
      <c r="D721" s="18"/>
      <c r="E721" s="18"/>
      <c r="F721" s="18"/>
    </row>
    <row r="722" spans="2:6" ht="12.75" x14ac:dyDescent="0.2">
      <c r="B722" s="34"/>
      <c r="C722" s="18"/>
      <c r="D722" s="18"/>
      <c r="E722" s="18"/>
      <c r="F722" s="18"/>
    </row>
    <row r="723" spans="2:6" ht="12.75" x14ac:dyDescent="0.2">
      <c r="B723" s="34"/>
      <c r="C723" s="18"/>
      <c r="D723" s="18"/>
      <c r="E723" s="18"/>
      <c r="F723" s="18"/>
    </row>
    <row r="724" spans="2:6" ht="12.75" x14ac:dyDescent="0.2">
      <c r="B724" s="34"/>
      <c r="C724" s="18"/>
      <c r="D724" s="18"/>
      <c r="E724" s="18"/>
      <c r="F724" s="18"/>
    </row>
    <row r="725" spans="2:6" ht="12.75" x14ac:dyDescent="0.2">
      <c r="B725" s="34"/>
      <c r="C725" s="18"/>
      <c r="D725" s="18"/>
      <c r="E725" s="18"/>
      <c r="F725" s="18"/>
    </row>
    <row r="726" spans="2:6" ht="12.75" x14ac:dyDescent="0.2">
      <c r="B726" s="34"/>
      <c r="C726" s="18"/>
      <c r="D726" s="18"/>
      <c r="E726" s="18"/>
      <c r="F726" s="18"/>
    </row>
    <row r="727" spans="2:6" ht="12.75" x14ac:dyDescent="0.2">
      <c r="B727" s="34"/>
      <c r="C727" s="18"/>
      <c r="D727" s="18"/>
      <c r="E727" s="18"/>
      <c r="F727" s="18"/>
    </row>
    <row r="728" spans="2:6" ht="12.75" x14ac:dyDescent="0.2">
      <c r="B728" s="34"/>
      <c r="C728" s="18"/>
      <c r="D728" s="18"/>
      <c r="E728" s="18"/>
      <c r="F728" s="18"/>
    </row>
    <row r="729" spans="2:6" ht="12.75" x14ac:dyDescent="0.2">
      <c r="B729" s="34"/>
      <c r="C729" s="18"/>
      <c r="D729" s="18"/>
      <c r="E729" s="18"/>
      <c r="F729" s="18"/>
    </row>
    <row r="730" spans="2:6" ht="12.75" x14ac:dyDescent="0.2">
      <c r="B730" s="34"/>
      <c r="C730" s="18"/>
      <c r="D730" s="18"/>
      <c r="E730" s="18"/>
      <c r="F730" s="18"/>
    </row>
    <row r="731" spans="2:6" ht="12.75" x14ac:dyDescent="0.2">
      <c r="B731" s="34"/>
      <c r="C731" s="18"/>
      <c r="D731" s="18"/>
      <c r="E731" s="18"/>
      <c r="F731" s="18"/>
    </row>
    <row r="732" spans="2:6" ht="12.75" x14ac:dyDescent="0.2">
      <c r="B732" s="34"/>
      <c r="C732" s="18"/>
      <c r="D732" s="18"/>
      <c r="E732" s="18"/>
      <c r="F732" s="18"/>
    </row>
    <row r="733" spans="2:6" ht="12.75" x14ac:dyDescent="0.2">
      <c r="B733" s="34"/>
      <c r="C733" s="18"/>
      <c r="D733" s="18"/>
      <c r="E733" s="18"/>
      <c r="F733" s="18"/>
    </row>
    <row r="734" spans="2:6" ht="12.75" x14ac:dyDescent="0.2">
      <c r="B734" s="34"/>
      <c r="C734" s="18"/>
      <c r="D734" s="18"/>
      <c r="E734" s="18"/>
      <c r="F734" s="18"/>
    </row>
    <row r="735" spans="2:6" ht="12.75" x14ac:dyDescent="0.2">
      <c r="B735" s="34"/>
      <c r="C735" s="18"/>
      <c r="D735" s="18"/>
      <c r="E735" s="18"/>
      <c r="F735" s="18"/>
    </row>
    <row r="736" spans="2:6" ht="12.75" x14ac:dyDescent="0.2">
      <c r="B736" s="34"/>
      <c r="C736" s="18"/>
      <c r="D736" s="18"/>
      <c r="E736" s="18"/>
      <c r="F736" s="18"/>
    </row>
    <row r="737" spans="2:6" ht="12.75" x14ac:dyDescent="0.2">
      <c r="B737" s="34"/>
      <c r="C737" s="18"/>
      <c r="D737" s="18"/>
      <c r="E737" s="18"/>
      <c r="F737" s="18"/>
    </row>
    <row r="738" spans="2:6" ht="12.75" x14ac:dyDescent="0.2">
      <c r="B738" s="34"/>
      <c r="C738" s="18"/>
      <c r="D738" s="18"/>
      <c r="E738" s="18"/>
      <c r="F738" s="18"/>
    </row>
    <row r="739" spans="2:6" ht="12.75" x14ac:dyDescent="0.2">
      <c r="B739" s="34"/>
      <c r="C739" s="18"/>
      <c r="D739" s="18"/>
      <c r="E739" s="18"/>
      <c r="F739" s="18"/>
    </row>
    <row r="740" spans="2:6" ht="12.75" x14ac:dyDescent="0.2">
      <c r="B740" s="34"/>
      <c r="C740" s="18"/>
      <c r="D740" s="18"/>
      <c r="E740" s="18"/>
      <c r="F740" s="18"/>
    </row>
    <row r="741" spans="2:6" ht="12.75" x14ac:dyDescent="0.2">
      <c r="B741" s="34"/>
      <c r="C741" s="18"/>
      <c r="D741" s="18"/>
      <c r="E741" s="18"/>
      <c r="F741" s="18"/>
    </row>
    <row r="742" spans="2:6" ht="12.75" x14ac:dyDescent="0.2">
      <c r="B742" s="34"/>
      <c r="C742" s="18"/>
      <c r="D742" s="18"/>
      <c r="E742" s="18"/>
      <c r="F742" s="18"/>
    </row>
    <row r="743" spans="2:6" ht="12.75" x14ac:dyDescent="0.2">
      <c r="B743" s="34"/>
      <c r="C743" s="18"/>
      <c r="D743" s="18"/>
      <c r="E743" s="18"/>
      <c r="F743" s="18"/>
    </row>
    <row r="744" spans="2:6" ht="12.75" x14ac:dyDescent="0.2">
      <c r="B744" s="34"/>
      <c r="C744" s="18"/>
      <c r="D744" s="18"/>
      <c r="E744" s="18"/>
      <c r="F744" s="18"/>
    </row>
    <row r="745" spans="2:6" ht="12.75" x14ac:dyDescent="0.2">
      <c r="B745" s="34"/>
      <c r="C745" s="18"/>
      <c r="D745" s="18"/>
      <c r="E745" s="18"/>
      <c r="F745" s="18"/>
    </row>
    <row r="746" spans="2:6" ht="12.75" x14ac:dyDescent="0.2">
      <c r="B746" s="34"/>
      <c r="C746" s="18"/>
      <c r="D746" s="18"/>
      <c r="E746" s="18"/>
      <c r="F746" s="18"/>
    </row>
    <row r="747" spans="2:6" ht="12.75" x14ac:dyDescent="0.2">
      <c r="B747" s="34"/>
      <c r="C747" s="18"/>
      <c r="D747" s="18"/>
      <c r="E747" s="18"/>
      <c r="F747" s="18"/>
    </row>
    <row r="748" spans="2:6" ht="12.75" x14ac:dyDescent="0.2">
      <c r="B748" s="34"/>
      <c r="C748" s="18"/>
      <c r="D748" s="18"/>
      <c r="E748" s="18"/>
      <c r="F748" s="18"/>
    </row>
    <row r="749" spans="2:6" ht="12.75" x14ac:dyDescent="0.2">
      <c r="B749" s="34"/>
      <c r="C749" s="18"/>
      <c r="D749" s="18"/>
      <c r="E749" s="18"/>
      <c r="F749" s="18"/>
    </row>
    <row r="750" spans="2:6" ht="12.75" x14ac:dyDescent="0.2">
      <c r="B750" s="34"/>
      <c r="C750" s="18"/>
      <c r="D750" s="18"/>
      <c r="E750" s="18"/>
      <c r="F750" s="18"/>
    </row>
    <row r="751" spans="2:6" ht="12.75" x14ac:dyDescent="0.2">
      <c r="B751" s="34"/>
      <c r="C751" s="18"/>
      <c r="D751" s="18"/>
      <c r="E751" s="18"/>
      <c r="F751" s="18"/>
    </row>
    <row r="752" spans="2:6" ht="12.75" x14ac:dyDescent="0.2">
      <c r="B752" s="34"/>
      <c r="C752" s="18"/>
      <c r="D752" s="18"/>
      <c r="E752" s="18"/>
      <c r="F752" s="18"/>
    </row>
    <row r="753" spans="2:6" ht="12.75" x14ac:dyDescent="0.2">
      <c r="B753" s="34"/>
      <c r="C753" s="18"/>
      <c r="D753" s="18"/>
      <c r="E753" s="18"/>
      <c r="F753" s="18"/>
    </row>
    <row r="754" spans="2:6" ht="12.75" x14ac:dyDescent="0.2">
      <c r="B754" s="34"/>
      <c r="C754" s="18"/>
      <c r="D754" s="18"/>
      <c r="E754" s="18"/>
      <c r="F754" s="18"/>
    </row>
    <row r="755" spans="2:6" ht="12.75" x14ac:dyDescent="0.2">
      <c r="B755" s="34"/>
      <c r="C755" s="18"/>
      <c r="D755" s="18"/>
      <c r="E755" s="18"/>
      <c r="F755" s="18"/>
    </row>
    <row r="756" spans="2:6" ht="12.75" x14ac:dyDescent="0.2">
      <c r="B756" s="34"/>
      <c r="C756" s="18"/>
      <c r="D756" s="18"/>
      <c r="E756" s="18"/>
      <c r="F756" s="18"/>
    </row>
    <row r="757" spans="2:6" ht="12.75" x14ac:dyDescent="0.2">
      <c r="B757" s="34"/>
      <c r="C757" s="18"/>
      <c r="D757" s="18"/>
      <c r="E757" s="18"/>
      <c r="F757" s="18"/>
    </row>
    <row r="758" spans="2:6" ht="12.75" x14ac:dyDescent="0.2">
      <c r="B758" s="34"/>
      <c r="C758" s="18"/>
      <c r="D758" s="18"/>
      <c r="E758" s="18"/>
      <c r="F758" s="18"/>
    </row>
    <row r="759" spans="2:6" ht="12.75" x14ac:dyDescent="0.2">
      <c r="B759" s="34"/>
      <c r="C759" s="18"/>
      <c r="D759" s="18"/>
      <c r="E759" s="18"/>
      <c r="F759" s="18"/>
    </row>
    <row r="760" spans="2:6" ht="12.75" x14ac:dyDescent="0.2">
      <c r="B760" s="34"/>
      <c r="C760" s="18"/>
      <c r="D760" s="18"/>
      <c r="E760" s="18"/>
      <c r="F760" s="18"/>
    </row>
    <row r="761" spans="2:6" ht="12.75" x14ac:dyDescent="0.2">
      <c r="B761" s="34"/>
      <c r="C761" s="18"/>
      <c r="D761" s="18"/>
      <c r="E761" s="18"/>
      <c r="F761" s="18"/>
    </row>
    <row r="762" spans="2:6" ht="12.75" x14ac:dyDescent="0.2">
      <c r="B762" s="34"/>
      <c r="C762" s="18"/>
      <c r="D762" s="18"/>
      <c r="E762" s="18"/>
      <c r="F762" s="18"/>
    </row>
    <row r="763" spans="2:6" ht="12.75" x14ac:dyDescent="0.2">
      <c r="B763" s="34"/>
      <c r="C763" s="18"/>
      <c r="D763" s="18"/>
      <c r="E763" s="18"/>
      <c r="F763" s="18"/>
    </row>
    <row r="764" spans="2:6" ht="12.75" x14ac:dyDescent="0.2">
      <c r="B764" s="34"/>
      <c r="C764" s="18"/>
      <c r="D764" s="18"/>
      <c r="E764" s="18"/>
      <c r="F764" s="18"/>
    </row>
    <row r="765" spans="2:6" ht="12.75" x14ac:dyDescent="0.2">
      <c r="B765" s="34"/>
      <c r="C765" s="18"/>
      <c r="D765" s="18"/>
      <c r="E765" s="18"/>
      <c r="F765" s="18"/>
    </row>
    <row r="766" spans="2:6" ht="12.75" x14ac:dyDescent="0.2">
      <c r="B766" s="34"/>
      <c r="C766" s="18"/>
      <c r="D766" s="18"/>
      <c r="E766" s="18"/>
      <c r="F766" s="18"/>
    </row>
    <row r="767" spans="2:6" ht="12.75" x14ac:dyDescent="0.2">
      <c r="B767" s="34"/>
      <c r="C767" s="18"/>
      <c r="D767" s="18"/>
      <c r="E767" s="18"/>
      <c r="F767" s="18"/>
    </row>
    <row r="768" spans="2:6" ht="12.75" x14ac:dyDescent="0.2">
      <c r="B768" s="34"/>
      <c r="C768" s="18"/>
      <c r="D768" s="18"/>
      <c r="E768" s="18"/>
      <c r="F768" s="18"/>
    </row>
    <row r="769" spans="2:6" ht="12.75" x14ac:dyDescent="0.2">
      <c r="B769" s="34"/>
      <c r="C769" s="18"/>
      <c r="D769" s="18"/>
      <c r="E769" s="18"/>
      <c r="F769" s="18"/>
    </row>
    <row r="770" spans="2:6" ht="12.75" x14ac:dyDescent="0.2">
      <c r="B770" s="34"/>
      <c r="C770" s="18"/>
      <c r="D770" s="18"/>
      <c r="E770" s="18"/>
      <c r="F770" s="18"/>
    </row>
    <row r="771" spans="2:6" ht="12.75" x14ac:dyDescent="0.2">
      <c r="B771" s="34"/>
      <c r="C771" s="18"/>
      <c r="D771" s="18"/>
      <c r="E771" s="18"/>
      <c r="F771" s="18"/>
    </row>
    <row r="772" spans="2:6" ht="12.75" x14ac:dyDescent="0.2">
      <c r="B772" s="34"/>
      <c r="C772" s="18"/>
      <c r="D772" s="18"/>
      <c r="E772" s="18"/>
      <c r="F772" s="18"/>
    </row>
    <row r="773" spans="2:6" ht="12.75" x14ac:dyDescent="0.2">
      <c r="B773" s="34"/>
      <c r="C773" s="18"/>
      <c r="D773" s="18"/>
      <c r="E773" s="18"/>
      <c r="F773" s="18"/>
    </row>
    <row r="774" spans="2:6" ht="12.75" x14ac:dyDescent="0.2">
      <c r="B774" s="34"/>
      <c r="C774" s="18"/>
      <c r="D774" s="18"/>
      <c r="E774" s="18"/>
      <c r="F774" s="18"/>
    </row>
    <row r="775" spans="2:6" ht="12.75" x14ac:dyDescent="0.2">
      <c r="B775" s="34"/>
      <c r="C775" s="18"/>
      <c r="D775" s="18"/>
      <c r="E775" s="18"/>
      <c r="F775" s="18"/>
    </row>
    <row r="776" spans="2:6" ht="12.75" x14ac:dyDescent="0.2">
      <c r="B776" s="34"/>
      <c r="C776" s="18"/>
      <c r="D776" s="18"/>
      <c r="E776" s="18"/>
      <c r="F776" s="18"/>
    </row>
    <row r="777" spans="2:6" ht="12.75" x14ac:dyDescent="0.2">
      <c r="B777" s="34"/>
      <c r="C777" s="18"/>
      <c r="D777" s="18"/>
      <c r="E777" s="18"/>
      <c r="F777" s="18"/>
    </row>
    <row r="778" spans="2:6" ht="12.75" x14ac:dyDescent="0.2">
      <c r="B778" s="34"/>
      <c r="C778" s="18"/>
      <c r="D778" s="18"/>
      <c r="E778" s="18"/>
      <c r="F778" s="18"/>
    </row>
    <row r="779" spans="2:6" ht="12.75" x14ac:dyDescent="0.2">
      <c r="B779" s="34"/>
      <c r="C779" s="18"/>
      <c r="D779" s="18"/>
      <c r="E779" s="18"/>
      <c r="F779" s="18"/>
    </row>
    <row r="780" spans="2:6" ht="12.75" x14ac:dyDescent="0.2">
      <c r="B780" s="34"/>
      <c r="C780" s="18"/>
      <c r="D780" s="18"/>
      <c r="E780" s="18"/>
      <c r="F780" s="18"/>
    </row>
    <row r="781" spans="2:6" ht="12.75" x14ac:dyDescent="0.2">
      <c r="B781" s="34"/>
      <c r="C781" s="18"/>
      <c r="D781" s="18"/>
      <c r="E781" s="18"/>
      <c r="F781" s="18"/>
    </row>
    <row r="782" spans="2:6" ht="12.75" x14ac:dyDescent="0.2">
      <c r="B782" s="34"/>
      <c r="C782" s="18"/>
      <c r="D782" s="18"/>
      <c r="E782" s="18"/>
      <c r="F782" s="18"/>
    </row>
    <row r="783" spans="2:6" ht="12.75" x14ac:dyDescent="0.2">
      <c r="B783" s="34"/>
      <c r="C783" s="18"/>
      <c r="D783" s="18"/>
      <c r="E783" s="18"/>
      <c r="F783" s="18"/>
    </row>
    <row r="784" spans="2:6" ht="12.75" x14ac:dyDescent="0.2">
      <c r="B784" s="34"/>
      <c r="C784" s="18"/>
      <c r="D784" s="18"/>
      <c r="E784" s="18"/>
      <c r="F784" s="18"/>
    </row>
    <row r="785" spans="2:6" ht="12.75" x14ac:dyDescent="0.2">
      <c r="B785" s="34"/>
      <c r="C785" s="18"/>
      <c r="D785" s="18"/>
      <c r="E785" s="18"/>
      <c r="F785" s="18"/>
    </row>
    <row r="786" spans="2:6" ht="12.75" x14ac:dyDescent="0.2">
      <c r="B786" s="34"/>
      <c r="C786" s="18"/>
      <c r="D786" s="18"/>
      <c r="E786" s="18"/>
      <c r="F786" s="18"/>
    </row>
    <row r="787" spans="2:6" ht="12.75" x14ac:dyDescent="0.2">
      <c r="B787" s="34"/>
      <c r="C787" s="18"/>
      <c r="D787" s="18"/>
      <c r="E787" s="18"/>
      <c r="F787" s="18"/>
    </row>
    <row r="788" spans="2:6" ht="12.75" x14ac:dyDescent="0.2">
      <c r="B788" s="34"/>
      <c r="C788" s="18"/>
      <c r="D788" s="18"/>
      <c r="E788" s="18"/>
      <c r="F788" s="18"/>
    </row>
    <row r="789" spans="2:6" ht="12.75" x14ac:dyDescent="0.2">
      <c r="B789" s="34"/>
      <c r="C789" s="18"/>
      <c r="D789" s="18"/>
      <c r="E789" s="18"/>
      <c r="F789" s="18"/>
    </row>
    <row r="790" spans="2:6" ht="12.75" x14ac:dyDescent="0.2">
      <c r="B790" s="34"/>
      <c r="C790" s="18"/>
      <c r="D790" s="18"/>
      <c r="E790" s="18"/>
      <c r="F790" s="18"/>
    </row>
    <row r="791" spans="2:6" ht="12.75" x14ac:dyDescent="0.2">
      <c r="B791" s="34"/>
      <c r="C791" s="18"/>
      <c r="D791" s="18"/>
      <c r="E791" s="18"/>
      <c r="F791" s="18"/>
    </row>
    <row r="792" spans="2:6" ht="12.75" x14ac:dyDescent="0.2">
      <c r="B792" s="34"/>
      <c r="C792" s="18"/>
      <c r="D792" s="18"/>
      <c r="E792" s="18"/>
      <c r="F792" s="18"/>
    </row>
    <row r="793" spans="2:6" ht="12.75" x14ac:dyDescent="0.2">
      <c r="B793" s="34"/>
      <c r="C793" s="18"/>
      <c r="D793" s="18"/>
      <c r="E793" s="18"/>
      <c r="F793" s="18"/>
    </row>
    <row r="794" spans="2:6" ht="12.75" x14ac:dyDescent="0.2">
      <c r="B794" s="34"/>
      <c r="C794" s="18"/>
      <c r="D794" s="18"/>
      <c r="E794" s="18"/>
      <c r="F794" s="18"/>
    </row>
    <row r="795" spans="2:6" ht="12.75" x14ac:dyDescent="0.2">
      <c r="B795" s="34"/>
      <c r="C795" s="18"/>
      <c r="D795" s="18"/>
      <c r="E795" s="18"/>
      <c r="F795" s="18"/>
    </row>
    <row r="796" spans="2:6" ht="12.75" x14ac:dyDescent="0.2">
      <c r="B796" s="34"/>
      <c r="C796" s="18"/>
      <c r="D796" s="18"/>
      <c r="E796" s="18"/>
      <c r="F796" s="18"/>
    </row>
    <row r="797" spans="2:6" ht="12.75" x14ac:dyDescent="0.2">
      <c r="B797" s="34"/>
      <c r="C797" s="18"/>
      <c r="D797" s="18"/>
      <c r="E797" s="18"/>
      <c r="F797" s="18"/>
    </row>
    <row r="798" spans="2:6" ht="12.75" x14ac:dyDescent="0.2">
      <c r="B798" s="34"/>
      <c r="C798" s="18"/>
      <c r="D798" s="18"/>
      <c r="E798" s="18"/>
      <c r="F798" s="18"/>
    </row>
    <row r="799" spans="2:6" ht="12.75" x14ac:dyDescent="0.2">
      <c r="B799" s="34"/>
      <c r="C799" s="18"/>
      <c r="D799" s="18"/>
      <c r="E799" s="18"/>
      <c r="F799" s="18"/>
    </row>
    <row r="800" spans="2:6" ht="12.75" x14ac:dyDescent="0.2">
      <c r="B800" s="34"/>
      <c r="C800" s="18"/>
      <c r="D800" s="18"/>
      <c r="E800" s="18"/>
      <c r="F800" s="18"/>
    </row>
    <row r="801" spans="2:6" ht="12.75" x14ac:dyDescent="0.2">
      <c r="B801" s="34"/>
      <c r="C801" s="18"/>
      <c r="D801" s="18"/>
      <c r="E801" s="18"/>
      <c r="F801" s="18"/>
    </row>
    <row r="802" spans="2:6" ht="12.75" x14ac:dyDescent="0.2">
      <c r="B802" s="34"/>
      <c r="C802" s="18"/>
      <c r="D802" s="18"/>
      <c r="E802" s="18"/>
      <c r="F802" s="18"/>
    </row>
    <row r="803" spans="2:6" ht="12.75" x14ac:dyDescent="0.2">
      <c r="B803" s="34"/>
      <c r="C803" s="18"/>
      <c r="D803" s="18"/>
      <c r="E803" s="18"/>
      <c r="F803" s="18"/>
    </row>
    <row r="804" spans="2:6" ht="12.75" x14ac:dyDescent="0.2">
      <c r="B804" s="34"/>
      <c r="C804" s="18"/>
      <c r="D804" s="18"/>
      <c r="E804" s="18"/>
      <c r="F804" s="18"/>
    </row>
    <row r="805" spans="2:6" ht="12.75" x14ac:dyDescent="0.2">
      <c r="B805" s="34"/>
      <c r="C805" s="18"/>
      <c r="D805" s="18"/>
      <c r="E805" s="18"/>
      <c r="F805" s="18"/>
    </row>
    <row r="806" spans="2:6" ht="12.75" x14ac:dyDescent="0.2">
      <c r="B806" s="34"/>
      <c r="C806" s="18"/>
      <c r="D806" s="18"/>
      <c r="E806" s="18"/>
      <c r="F806" s="18"/>
    </row>
    <row r="807" spans="2:6" ht="12.75" x14ac:dyDescent="0.2">
      <c r="B807" s="34"/>
      <c r="C807" s="18"/>
      <c r="D807" s="18"/>
      <c r="E807" s="18"/>
      <c r="F807" s="18"/>
    </row>
    <row r="808" spans="2:6" ht="12.75" x14ac:dyDescent="0.2">
      <c r="B808" s="34"/>
      <c r="C808" s="18"/>
      <c r="D808" s="18"/>
      <c r="E808" s="18"/>
      <c r="F808" s="18"/>
    </row>
    <row r="809" spans="2:6" ht="12.75" x14ac:dyDescent="0.2">
      <c r="B809" s="34"/>
      <c r="C809" s="18"/>
      <c r="D809" s="18"/>
      <c r="E809" s="18"/>
      <c r="F809" s="18"/>
    </row>
    <row r="810" spans="2:6" ht="12.75" x14ac:dyDescent="0.2">
      <c r="B810" s="34"/>
      <c r="C810" s="18"/>
      <c r="D810" s="18"/>
      <c r="E810" s="18"/>
      <c r="F810" s="18"/>
    </row>
    <row r="811" spans="2:6" ht="12.75" x14ac:dyDescent="0.2">
      <c r="B811" s="34"/>
      <c r="C811" s="18"/>
      <c r="D811" s="18"/>
      <c r="E811" s="18"/>
      <c r="F811" s="18"/>
    </row>
    <row r="812" spans="2:6" ht="12.75" x14ac:dyDescent="0.2">
      <c r="B812" s="34"/>
      <c r="C812" s="18"/>
      <c r="D812" s="18"/>
      <c r="E812" s="18"/>
      <c r="F812" s="18"/>
    </row>
    <row r="813" spans="2:6" ht="12.75" x14ac:dyDescent="0.2">
      <c r="B813" s="34"/>
      <c r="C813" s="18"/>
      <c r="D813" s="18"/>
      <c r="E813" s="18"/>
      <c r="F813" s="18"/>
    </row>
    <row r="814" spans="2:6" ht="12.75" x14ac:dyDescent="0.2">
      <c r="B814" s="34"/>
      <c r="C814" s="18"/>
      <c r="D814" s="18"/>
      <c r="E814" s="18"/>
      <c r="F814" s="18"/>
    </row>
    <row r="815" spans="2:6" ht="12.75" x14ac:dyDescent="0.2">
      <c r="B815" s="34"/>
      <c r="C815" s="18"/>
      <c r="D815" s="18"/>
      <c r="E815" s="18"/>
      <c r="F815" s="18"/>
    </row>
    <row r="816" spans="2:6" ht="12.75" x14ac:dyDescent="0.2">
      <c r="B816" s="34"/>
      <c r="C816" s="18"/>
      <c r="D816" s="18"/>
      <c r="E816" s="18"/>
      <c r="F816" s="18"/>
    </row>
    <row r="817" spans="2:6" ht="12.75" x14ac:dyDescent="0.2">
      <c r="B817" s="34"/>
      <c r="C817" s="18"/>
      <c r="D817" s="18"/>
      <c r="E817" s="18"/>
      <c r="F817" s="18"/>
    </row>
    <row r="818" spans="2:6" ht="12.75" x14ac:dyDescent="0.2">
      <c r="B818" s="34"/>
      <c r="C818" s="18"/>
      <c r="D818" s="18"/>
      <c r="E818" s="18"/>
      <c r="F818" s="18"/>
    </row>
    <row r="819" spans="2:6" ht="12.75" x14ac:dyDescent="0.2">
      <c r="B819" s="34"/>
      <c r="C819" s="18"/>
      <c r="D819" s="18"/>
      <c r="E819" s="18"/>
      <c r="F819" s="18"/>
    </row>
    <row r="820" spans="2:6" ht="12.75" x14ac:dyDescent="0.2">
      <c r="B820" s="34"/>
      <c r="C820" s="18"/>
      <c r="D820" s="18"/>
      <c r="E820" s="18"/>
      <c r="F820" s="18"/>
    </row>
    <row r="821" spans="2:6" ht="12.75" x14ac:dyDescent="0.2">
      <c r="B821" s="34"/>
      <c r="C821" s="18"/>
      <c r="D821" s="18"/>
      <c r="E821" s="18"/>
      <c r="F821" s="18"/>
    </row>
    <row r="822" spans="2:6" ht="12.75" x14ac:dyDescent="0.2">
      <c r="B822" s="34"/>
      <c r="C822" s="18"/>
      <c r="D822" s="18"/>
      <c r="E822" s="18"/>
      <c r="F822" s="18"/>
    </row>
    <row r="823" spans="2:6" ht="12.75" x14ac:dyDescent="0.2">
      <c r="B823" s="34"/>
      <c r="C823" s="18"/>
      <c r="D823" s="18"/>
      <c r="E823" s="18"/>
      <c r="F823" s="18"/>
    </row>
    <row r="824" spans="2:6" ht="12.75" x14ac:dyDescent="0.2">
      <c r="B824" s="34"/>
      <c r="C824" s="18"/>
      <c r="D824" s="18"/>
      <c r="E824" s="18"/>
      <c r="F824" s="18"/>
    </row>
    <row r="825" spans="2:6" ht="12.75" x14ac:dyDescent="0.2">
      <c r="B825" s="34"/>
      <c r="C825" s="18"/>
      <c r="D825" s="18"/>
      <c r="E825" s="18"/>
      <c r="F825" s="18"/>
    </row>
    <row r="826" spans="2:6" ht="12.75" x14ac:dyDescent="0.2">
      <c r="B826" s="34"/>
      <c r="C826" s="18"/>
      <c r="D826" s="18"/>
      <c r="E826" s="18"/>
      <c r="F826" s="18"/>
    </row>
    <row r="827" spans="2:6" ht="12.75" x14ac:dyDescent="0.2">
      <c r="B827" s="34"/>
      <c r="C827" s="18"/>
      <c r="D827" s="18"/>
      <c r="E827" s="18"/>
      <c r="F827" s="18"/>
    </row>
    <row r="828" spans="2:6" ht="12.75" x14ac:dyDescent="0.2">
      <c r="B828" s="34"/>
      <c r="C828" s="18"/>
      <c r="D828" s="18"/>
      <c r="E828" s="18"/>
      <c r="F828" s="18"/>
    </row>
    <row r="829" spans="2:6" ht="12.75" x14ac:dyDescent="0.2">
      <c r="B829" s="34"/>
      <c r="C829" s="18"/>
      <c r="D829" s="18"/>
      <c r="E829" s="18"/>
      <c r="F829" s="18"/>
    </row>
    <row r="830" spans="2:6" ht="12.75" x14ac:dyDescent="0.2">
      <c r="B830" s="34"/>
      <c r="C830" s="18"/>
      <c r="D830" s="18"/>
      <c r="E830" s="18"/>
      <c r="F830" s="18"/>
    </row>
    <row r="831" spans="2:6" ht="12.75" x14ac:dyDescent="0.2">
      <c r="B831" s="34"/>
      <c r="C831" s="18"/>
      <c r="D831" s="18"/>
      <c r="E831" s="18"/>
      <c r="F831" s="18"/>
    </row>
    <row r="832" spans="2:6" ht="12.75" x14ac:dyDescent="0.2">
      <c r="B832" s="34"/>
      <c r="C832" s="18"/>
      <c r="D832" s="18"/>
      <c r="E832" s="18"/>
      <c r="F832" s="18"/>
    </row>
    <row r="833" spans="2:6" ht="12.75" x14ac:dyDescent="0.2">
      <c r="B833" s="34"/>
      <c r="C833" s="18"/>
      <c r="D833" s="18"/>
      <c r="E833" s="18"/>
      <c r="F833" s="18"/>
    </row>
    <row r="834" spans="2:6" ht="12.75" x14ac:dyDescent="0.2">
      <c r="B834" s="34"/>
      <c r="C834" s="18"/>
      <c r="D834" s="18"/>
      <c r="E834" s="18"/>
      <c r="F834" s="18"/>
    </row>
    <row r="835" spans="2:6" ht="12.75" x14ac:dyDescent="0.2">
      <c r="B835" s="34"/>
      <c r="C835" s="18"/>
      <c r="D835" s="18"/>
      <c r="E835" s="18"/>
      <c r="F835" s="18"/>
    </row>
    <row r="836" spans="2:6" ht="12.75" x14ac:dyDescent="0.2">
      <c r="B836" s="34"/>
      <c r="C836" s="18"/>
      <c r="D836" s="18"/>
      <c r="E836" s="18"/>
      <c r="F836" s="18"/>
    </row>
    <row r="837" spans="2:6" ht="12.75" x14ac:dyDescent="0.2">
      <c r="B837" s="34"/>
      <c r="C837" s="18"/>
      <c r="D837" s="18"/>
      <c r="E837" s="18"/>
      <c r="F837" s="18"/>
    </row>
    <row r="838" spans="2:6" ht="12.75" x14ac:dyDescent="0.2">
      <c r="B838" s="34"/>
      <c r="C838" s="18"/>
      <c r="D838" s="18"/>
      <c r="E838" s="18"/>
      <c r="F838" s="18"/>
    </row>
    <row r="839" spans="2:6" ht="12.75" x14ac:dyDescent="0.2">
      <c r="B839" s="34"/>
      <c r="C839" s="18"/>
      <c r="D839" s="18"/>
      <c r="E839" s="18"/>
      <c r="F839" s="18"/>
    </row>
    <row r="840" spans="2:6" ht="12.75" x14ac:dyDescent="0.2">
      <c r="B840" s="34"/>
      <c r="C840" s="18"/>
      <c r="D840" s="18"/>
      <c r="E840" s="18"/>
      <c r="F840" s="18"/>
    </row>
    <row r="841" spans="2:6" ht="12.75" x14ac:dyDescent="0.2">
      <c r="B841" s="34"/>
      <c r="C841" s="18"/>
      <c r="D841" s="18"/>
      <c r="E841" s="18"/>
      <c r="F841" s="18"/>
    </row>
    <row r="842" spans="2:6" ht="12.75" x14ac:dyDescent="0.2">
      <c r="B842" s="34"/>
      <c r="C842" s="18"/>
      <c r="D842" s="18"/>
      <c r="E842" s="18"/>
      <c r="F842" s="18"/>
    </row>
    <row r="843" spans="2:6" ht="12.75" x14ac:dyDescent="0.2">
      <c r="B843" s="34"/>
      <c r="C843" s="18"/>
      <c r="D843" s="18"/>
      <c r="E843" s="18"/>
      <c r="F843" s="18"/>
    </row>
    <row r="844" spans="2:6" ht="12.75" x14ac:dyDescent="0.2">
      <c r="B844" s="34"/>
      <c r="C844" s="18"/>
      <c r="D844" s="18"/>
      <c r="E844" s="18"/>
      <c r="F844" s="18"/>
    </row>
    <row r="845" spans="2:6" ht="12.75" x14ac:dyDescent="0.2">
      <c r="B845" s="34"/>
      <c r="C845" s="18"/>
      <c r="D845" s="18"/>
      <c r="E845" s="18"/>
      <c r="F845" s="18"/>
    </row>
    <row r="846" spans="2:6" ht="12.75" x14ac:dyDescent="0.2">
      <c r="B846" s="34"/>
      <c r="C846" s="18"/>
      <c r="D846" s="18"/>
      <c r="E846" s="18"/>
      <c r="F846" s="18"/>
    </row>
    <row r="847" spans="2:6" ht="12.75" x14ac:dyDescent="0.2">
      <c r="B847" s="34"/>
      <c r="C847" s="18"/>
      <c r="D847" s="18"/>
      <c r="E847" s="18"/>
      <c r="F847" s="18"/>
    </row>
    <row r="848" spans="2:6" ht="12.75" x14ac:dyDescent="0.2">
      <c r="B848" s="34"/>
      <c r="C848" s="18"/>
      <c r="D848" s="18"/>
      <c r="E848" s="18"/>
      <c r="F848" s="18"/>
    </row>
    <row r="849" spans="2:6" ht="12.75" x14ac:dyDescent="0.2">
      <c r="B849" s="34"/>
      <c r="C849" s="18"/>
      <c r="D849" s="18"/>
      <c r="E849" s="18"/>
      <c r="F849" s="18"/>
    </row>
    <row r="850" spans="2:6" ht="12.75" x14ac:dyDescent="0.2">
      <c r="B850" s="34"/>
      <c r="C850" s="18"/>
      <c r="D850" s="18"/>
      <c r="E850" s="18"/>
      <c r="F850" s="18"/>
    </row>
    <row r="851" spans="2:6" ht="12.75" x14ac:dyDescent="0.2">
      <c r="B851" s="34"/>
      <c r="C851" s="18"/>
      <c r="D851" s="18"/>
      <c r="E851" s="18"/>
      <c r="F851" s="18"/>
    </row>
    <row r="852" spans="2:6" ht="12.75" x14ac:dyDescent="0.2">
      <c r="B852" s="34"/>
      <c r="C852" s="18"/>
      <c r="D852" s="18"/>
      <c r="E852" s="18"/>
      <c r="F852" s="18"/>
    </row>
    <row r="853" spans="2:6" ht="12.75" x14ac:dyDescent="0.2">
      <c r="B853" s="34"/>
      <c r="C853" s="18"/>
      <c r="D853" s="18"/>
      <c r="E853" s="18"/>
      <c r="F853" s="18"/>
    </row>
    <row r="854" spans="2:6" ht="12.75" x14ac:dyDescent="0.2">
      <c r="B854" s="34"/>
      <c r="C854" s="18"/>
      <c r="D854" s="18"/>
      <c r="E854" s="18"/>
      <c r="F854" s="18"/>
    </row>
    <row r="855" spans="2:6" ht="12.75" x14ac:dyDescent="0.2">
      <c r="B855" s="34"/>
      <c r="C855" s="18"/>
      <c r="D855" s="18"/>
      <c r="E855" s="18"/>
      <c r="F855" s="18"/>
    </row>
    <row r="856" spans="2:6" ht="12.75" x14ac:dyDescent="0.2">
      <c r="B856" s="34"/>
      <c r="C856" s="18"/>
      <c r="D856" s="18"/>
      <c r="E856" s="18"/>
      <c r="F856" s="18"/>
    </row>
    <row r="857" spans="2:6" ht="12.75" x14ac:dyDescent="0.2">
      <c r="B857" s="34"/>
      <c r="C857" s="18"/>
      <c r="D857" s="18"/>
      <c r="E857" s="18"/>
      <c r="F857" s="18"/>
    </row>
    <row r="858" spans="2:6" ht="12.75" x14ac:dyDescent="0.2">
      <c r="B858" s="34"/>
      <c r="C858" s="18"/>
      <c r="D858" s="18"/>
      <c r="E858" s="18"/>
      <c r="F858" s="18"/>
    </row>
    <row r="859" spans="2:6" ht="12.75" x14ac:dyDescent="0.2">
      <c r="B859" s="34"/>
      <c r="C859" s="18"/>
      <c r="D859" s="18"/>
      <c r="E859" s="18"/>
      <c r="F859" s="18"/>
    </row>
    <row r="860" spans="2:6" ht="12.75" x14ac:dyDescent="0.2">
      <c r="B860" s="34"/>
      <c r="C860" s="18"/>
      <c r="D860" s="18"/>
      <c r="E860" s="18"/>
      <c r="F860" s="18"/>
    </row>
    <row r="861" spans="2:6" ht="12.75" x14ac:dyDescent="0.2">
      <c r="B861" s="34"/>
      <c r="C861" s="18"/>
      <c r="D861" s="18"/>
      <c r="E861" s="18"/>
      <c r="F861" s="18"/>
    </row>
    <row r="862" spans="2:6" ht="12.75" x14ac:dyDescent="0.2">
      <c r="B862" s="34"/>
      <c r="C862" s="18"/>
      <c r="D862" s="18"/>
      <c r="E862" s="18"/>
      <c r="F862" s="18"/>
    </row>
    <row r="863" spans="2:6" ht="12.75" x14ac:dyDescent="0.2">
      <c r="B863" s="34"/>
      <c r="C863" s="18"/>
      <c r="D863" s="18"/>
      <c r="E863" s="18"/>
      <c r="F863" s="18"/>
    </row>
    <row r="864" spans="2:6" ht="12.75" x14ac:dyDescent="0.2">
      <c r="B864" s="34"/>
      <c r="C864" s="18"/>
      <c r="D864" s="18"/>
      <c r="E864" s="18"/>
      <c r="F864" s="18"/>
    </row>
    <row r="865" spans="2:6" ht="12.75" x14ac:dyDescent="0.2">
      <c r="B865" s="34"/>
      <c r="C865" s="18"/>
      <c r="D865" s="18"/>
      <c r="E865" s="18"/>
      <c r="F865" s="18"/>
    </row>
    <row r="866" spans="2:6" ht="12.75" x14ac:dyDescent="0.2">
      <c r="B866" s="34"/>
      <c r="C866" s="18"/>
      <c r="D866" s="18"/>
      <c r="E866" s="18"/>
      <c r="F866" s="18"/>
    </row>
    <row r="867" spans="2:6" ht="12.75" x14ac:dyDescent="0.2">
      <c r="B867" s="34"/>
      <c r="C867" s="18"/>
      <c r="D867" s="18"/>
      <c r="E867" s="18"/>
      <c r="F867" s="18"/>
    </row>
    <row r="868" spans="2:6" ht="12.75" x14ac:dyDescent="0.2">
      <c r="B868" s="34"/>
      <c r="C868" s="18"/>
      <c r="D868" s="18"/>
      <c r="E868" s="18"/>
      <c r="F868" s="18"/>
    </row>
    <row r="869" spans="2:6" ht="12.75" x14ac:dyDescent="0.2">
      <c r="B869" s="34"/>
      <c r="C869" s="18"/>
      <c r="D869" s="18"/>
      <c r="E869" s="18"/>
      <c r="F869" s="18"/>
    </row>
    <row r="870" spans="2:6" ht="12.75" x14ac:dyDescent="0.2">
      <c r="B870" s="34"/>
      <c r="C870" s="18"/>
      <c r="D870" s="18"/>
      <c r="E870" s="18"/>
      <c r="F870" s="18"/>
    </row>
    <row r="871" spans="2:6" ht="12.75" x14ac:dyDescent="0.2">
      <c r="B871" s="34"/>
      <c r="C871" s="18"/>
      <c r="D871" s="18"/>
      <c r="E871" s="18"/>
      <c r="F871" s="18"/>
    </row>
    <row r="872" spans="2:6" ht="12.75" x14ac:dyDescent="0.2">
      <c r="B872" s="34"/>
      <c r="C872" s="18"/>
      <c r="D872" s="18"/>
      <c r="E872" s="18"/>
      <c r="F872" s="18"/>
    </row>
    <row r="873" spans="2:6" ht="12.75" x14ac:dyDescent="0.2">
      <c r="B873" s="34"/>
      <c r="C873" s="18"/>
      <c r="D873" s="18"/>
      <c r="E873" s="18"/>
      <c r="F873" s="18"/>
    </row>
    <row r="874" spans="2:6" ht="12.75" x14ac:dyDescent="0.2">
      <c r="B874" s="34"/>
      <c r="C874" s="18"/>
      <c r="D874" s="18"/>
      <c r="E874" s="18"/>
      <c r="F874" s="18"/>
    </row>
    <row r="875" spans="2:6" ht="12.75" x14ac:dyDescent="0.2">
      <c r="B875" s="34"/>
      <c r="C875" s="18"/>
      <c r="D875" s="18"/>
      <c r="E875" s="18"/>
      <c r="F875" s="18"/>
    </row>
    <row r="876" spans="2:6" ht="12.75" x14ac:dyDescent="0.2">
      <c r="B876" s="34"/>
      <c r="C876" s="18"/>
      <c r="D876" s="18"/>
      <c r="E876" s="18"/>
      <c r="F876" s="18"/>
    </row>
    <row r="877" spans="2:6" ht="12.75" x14ac:dyDescent="0.2">
      <c r="B877" s="34"/>
      <c r="C877" s="18"/>
      <c r="D877" s="18"/>
      <c r="E877" s="18"/>
      <c r="F877" s="18"/>
    </row>
    <row r="878" spans="2:6" ht="12.75" x14ac:dyDescent="0.2">
      <c r="B878" s="34"/>
      <c r="C878" s="18"/>
      <c r="D878" s="18"/>
      <c r="E878" s="18"/>
      <c r="F878" s="18"/>
    </row>
    <row r="879" spans="2:6" ht="12.75" x14ac:dyDescent="0.2">
      <c r="B879" s="34"/>
      <c r="C879" s="18"/>
      <c r="D879" s="18"/>
      <c r="E879" s="18"/>
      <c r="F879" s="18"/>
    </row>
    <row r="880" spans="2:6" ht="12.75" x14ac:dyDescent="0.2">
      <c r="B880" s="34"/>
      <c r="C880" s="18"/>
      <c r="D880" s="18"/>
      <c r="E880" s="18"/>
      <c r="F880" s="18"/>
    </row>
    <row r="881" spans="2:6" ht="12.75" x14ac:dyDescent="0.2">
      <c r="B881" s="34"/>
      <c r="C881" s="18"/>
      <c r="D881" s="18"/>
      <c r="E881" s="18"/>
      <c r="F881" s="18"/>
    </row>
    <row r="882" spans="2:6" ht="12.75" x14ac:dyDescent="0.2">
      <c r="B882" s="34"/>
      <c r="C882" s="18"/>
      <c r="D882" s="18"/>
      <c r="E882" s="18"/>
      <c r="F882" s="18"/>
    </row>
    <row r="883" spans="2:6" ht="12.75" x14ac:dyDescent="0.2">
      <c r="B883" s="34"/>
      <c r="C883" s="18"/>
      <c r="D883" s="18"/>
      <c r="E883" s="18"/>
      <c r="F883" s="18"/>
    </row>
    <row r="884" spans="2:6" ht="12.75" x14ac:dyDescent="0.2">
      <c r="B884" s="34"/>
      <c r="C884" s="18"/>
      <c r="D884" s="18"/>
      <c r="E884" s="18"/>
      <c r="F884" s="18"/>
    </row>
    <row r="885" spans="2:6" ht="12.75" x14ac:dyDescent="0.2">
      <c r="B885" s="34"/>
      <c r="C885" s="18"/>
      <c r="D885" s="18"/>
      <c r="E885" s="18"/>
      <c r="F885" s="18"/>
    </row>
    <row r="886" spans="2:6" ht="12.75" x14ac:dyDescent="0.2">
      <c r="B886" s="34"/>
      <c r="C886" s="18"/>
      <c r="D886" s="18"/>
      <c r="E886" s="18"/>
      <c r="F886" s="18"/>
    </row>
    <row r="887" spans="2:6" ht="12.75" x14ac:dyDescent="0.2">
      <c r="B887" s="34"/>
      <c r="C887" s="18"/>
      <c r="D887" s="18"/>
      <c r="E887" s="18"/>
      <c r="F887" s="18"/>
    </row>
    <row r="888" spans="2:6" ht="12.75" x14ac:dyDescent="0.2">
      <c r="B888" s="34"/>
      <c r="C888" s="18"/>
      <c r="D888" s="18"/>
      <c r="E888" s="18"/>
      <c r="F888" s="18"/>
    </row>
    <row r="889" spans="2:6" ht="12.75" x14ac:dyDescent="0.2">
      <c r="B889" s="34"/>
      <c r="C889" s="18"/>
      <c r="D889" s="18"/>
      <c r="E889" s="18"/>
      <c r="F889" s="18"/>
    </row>
    <row r="890" spans="2:6" ht="12.75" x14ac:dyDescent="0.2">
      <c r="B890" s="34"/>
      <c r="C890" s="18"/>
      <c r="D890" s="18"/>
      <c r="E890" s="18"/>
      <c r="F890" s="18"/>
    </row>
    <row r="891" spans="2:6" ht="12.75" x14ac:dyDescent="0.2">
      <c r="B891" s="34"/>
      <c r="C891" s="18"/>
      <c r="D891" s="18"/>
      <c r="E891" s="18"/>
      <c r="F891" s="18"/>
    </row>
    <row r="892" spans="2:6" ht="12.75" x14ac:dyDescent="0.2">
      <c r="B892" s="34"/>
      <c r="C892" s="18"/>
      <c r="D892" s="18"/>
      <c r="E892" s="18"/>
      <c r="F892" s="18"/>
    </row>
    <row r="893" spans="2:6" ht="12.75" x14ac:dyDescent="0.2">
      <c r="B893" s="34"/>
      <c r="C893" s="18"/>
      <c r="D893" s="18"/>
      <c r="E893" s="18"/>
      <c r="F893" s="18"/>
    </row>
    <row r="894" spans="2:6" ht="12.75" x14ac:dyDescent="0.2">
      <c r="B894" s="34"/>
      <c r="C894" s="18"/>
      <c r="D894" s="18"/>
      <c r="E894" s="18"/>
      <c r="F894" s="18"/>
    </row>
    <row r="895" spans="2:6" ht="12.75" x14ac:dyDescent="0.2">
      <c r="B895" s="34"/>
      <c r="C895" s="18"/>
      <c r="D895" s="18"/>
      <c r="E895" s="18"/>
      <c r="F895" s="18"/>
    </row>
    <row r="896" spans="2:6" ht="12.75" x14ac:dyDescent="0.2">
      <c r="B896" s="34"/>
      <c r="C896" s="18"/>
      <c r="D896" s="18"/>
      <c r="E896" s="18"/>
      <c r="F896" s="18"/>
    </row>
    <row r="897" spans="2:6" ht="12.75" x14ac:dyDescent="0.2">
      <c r="B897" s="34"/>
      <c r="C897" s="18"/>
      <c r="D897" s="18"/>
      <c r="E897" s="18"/>
      <c r="F897" s="18"/>
    </row>
    <row r="898" spans="2:6" ht="12.75" x14ac:dyDescent="0.2">
      <c r="B898" s="34"/>
      <c r="C898" s="18"/>
      <c r="D898" s="18"/>
      <c r="E898" s="18"/>
      <c r="F898" s="18"/>
    </row>
    <row r="899" spans="2:6" ht="12.75" x14ac:dyDescent="0.2">
      <c r="B899" s="34"/>
      <c r="C899" s="18"/>
      <c r="D899" s="18"/>
      <c r="E899" s="18"/>
      <c r="F899" s="18"/>
    </row>
    <row r="900" spans="2:6" ht="12.75" x14ac:dyDescent="0.2">
      <c r="B900" s="34"/>
      <c r="C900" s="18"/>
      <c r="D900" s="18"/>
      <c r="E900" s="18"/>
      <c r="F900" s="18"/>
    </row>
    <row r="901" spans="2:6" ht="12.75" x14ac:dyDescent="0.2">
      <c r="B901" s="34"/>
      <c r="C901" s="18"/>
      <c r="D901" s="18"/>
      <c r="E901" s="18"/>
      <c r="F901" s="18"/>
    </row>
    <row r="902" spans="2:6" ht="12.75" x14ac:dyDescent="0.2">
      <c r="B902" s="34"/>
      <c r="C902" s="18"/>
      <c r="D902" s="18"/>
      <c r="E902" s="18"/>
      <c r="F902" s="18"/>
    </row>
    <row r="903" spans="2:6" ht="12.75" x14ac:dyDescent="0.2">
      <c r="B903" s="34"/>
      <c r="C903" s="18"/>
      <c r="D903" s="18"/>
      <c r="E903" s="18"/>
      <c r="F903" s="18"/>
    </row>
    <row r="904" spans="2:6" ht="12.75" x14ac:dyDescent="0.2">
      <c r="B904" s="34"/>
      <c r="C904" s="18"/>
      <c r="D904" s="18"/>
      <c r="E904" s="18"/>
      <c r="F904" s="18"/>
    </row>
    <row r="905" spans="2:6" ht="12.75" x14ac:dyDescent="0.2">
      <c r="B905" s="34"/>
      <c r="C905" s="18"/>
      <c r="D905" s="18"/>
      <c r="E905" s="18"/>
      <c r="F905" s="18"/>
    </row>
    <row r="906" spans="2:6" ht="12.75" x14ac:dyDescent="0.2">
      <c r="B906" s="34"/>
      <c r="C906" s="18"/>
      <c r="D906" s="18"/>
      <c r="E906" s="18"/>
      <c r="F906" s="18"/>
    </row>
    <row r="907" spans="2:6" ht="12.75" x14ac:dyDescent="0.2">
      <c r="B907" s="34"/>
      <c r="C907" s="18"/>
      <c r="D907" s="18"/>
      <c r="E907" s="18"/>
      <c r="F907" s="18"/>
    </row>
    <row r="908" spans="2:6" ht="12.75" x14ac:dyDescent="0.2">
      <c r="B908" s="34"/>
      <c r="C908" s="18"/>
      <c r="D908" s="18"/>
      <c r="E908" s="18"/>
      <c r="F908" s="18"/>
    </row>
    <row r="909" spans="2:6" ht="12.75" x14ac:dyDescent="0.2">
      <c r="B909" s="34"/>
      <c r="C909" s="18"/>
      <c r="D909" s="18"/>
      <c r="E909" s="18"/>
      <c r="F909" s="18"/>
    </row>
    <row r="910" spans="2:6" ht="12.75" x14ac:dyDescent="0.2">
      <c r="B910" s="34"/>
      <c r="C910" s="18"/>
      <c r="D910" s="18"/>
      <c r="E910" s="18"/>
      <c r="F910" s="18"/>
    </row>
    <row r="911" spans="2:6" ht="12.75" x14ac:dyDescent="0.2">
      <c r="B911" s="34"/>
      <c r="C911" s="18"/>
      <c r="D911" s="18"/>
      <c r="E911" s="18"/>
      <c r="F911" s="18"/>
    </row>
    <row r="912" spans="2:6" ht="12.75" x14ac:dyDescent="0.2">
      <c r="B912" s="34"/>
      <c r="C912" s="18"/>
      <c r="D912" s="18"/>
      <c r="E912" s="18"/>
      <c r="F912" s="18"/>
    </row>
    <row r="913" spans="2:6" ht="12.75" x14ac:dyDescent="0.2">
      <c r="B913" s="34"/>
      <c r="C913" s="18"/>
      <c r="D913" s="18"/>
      <c r="E913" s="18"/>
      <c r="F913" s="18"/>
    </row>
    <row r="914" spans="2:6" ht="12.75" x14ac:dyDescent="0.2">
      <c r="B914" s="34"/>
      <c r="C914" s="18"/>
      <c r="D914" s="18"/>
      <c r="E914" s="18"/>
      <c r="F914" s="18"/>
    </row>
    <row r="915" spans="2:6" ht="12.75" x14ac:dyDescent="0.2">
      <c r="B915" s="34"/>
      <c r="C915" s="18"/>
      <c r="D915" s="18"/>
      <c r="E915" s="18"/>
      <c r="F915" s="18"/>
    </row>
    <row r="916" spans="2:6" ht="12.75" x14ac:dyDescent="0.2">
      <c r="B916" s="34"/>
      <c r="C916" s="18"/>
      <c r="D916" s="18"/>
      <c r="E916" s="18"/>
      <c r="F916" s="18"/>
    </row>
    <row r="917" spans="2:6" ht="12.75" x14ac:dyDescent="0.2">
      <c r="B917" s="34"/>
      <c r="C917" s="18"/>
      <c r="D917" s="18"/>
      <c r="E917" s="18"/>
      <c r="F917" s="18"/>
    </row>
    <row r="918" spans="2:6" ht="12.75" x14ac:dyDescent="0.2">
      <c r="B918" s="34"/>
      <c r="C918" s="18"/>
      <c r="D918" s="18"/>
      <c r="E918" s="18"/>
      <c r="F918" s="18"/>
    </row>
    <row r="919" spans="2:6" ht="12.75" x14ac:dyDescent="0.2">
      <c r="B919" s="34"/>
      <c r="C919" s="18"/>
      <c r="D919" s="18"/>
      <c r="E919" s="18"/>
      <c r="F919" s="18"/>
    </row>
    <row r="920" spans="2:6" ht="12.75" x14ac:dyDescent="0.2">
      <c r="B920" s="34"/>
      <c r="C920" s="18"/>
      <c r="D920" s="18"/>
      <c r="E920" s="18"/>
      <c r="F920" s="18"/>
    </row>
    <row r="921" spans="2:6" ht="12.75" x14ac:dyDescent="0.2">
      <c r="B921" s="34"/>
      <c r="C921" s="18"/>
      <c r="D921" s="18"/>
      <c r="E921" s="18"/>
      <c r="F921" s="18"/>
    </row>
    <row r="922" spans="2:6" ht="12.75" x14ac:dyDescent="0.2">
      <c r="B922" s="34"/>
      <c r="C922" s="18"/>
      <c r="D922" s="18"/>
      <c r="E922" s="18"/>
      <c r="F922" s="18"/>
    </row>
    <row r="923" spans="2:6" ht="12.75" x14ac:dyDescent="0.2">
      <c r="B923" s="34"/>
      <c r="C923" s="18"/>
      <c r="D923" s="18"/>
      <c r="E923" s="18"/>
      <c r="F923" s="18"/>
    </row>
    <row r="924" spans="2:6" ht="12.75" x14ac:dyDescent="0.2">
      <c r="B924" s="34"/>
      <c r="C924" s="18"/>
      <c r="D924" s="18"/>
      <c r="E924" s="18"/>
      <c r="F924" s="18"/>
    </row>
    <row r="925" spans="2:6" ht="12.75" x14ac:dyDescent="0.2">
      <c r="B925" s="34"/>
      <c r="C925" s="18"/>
      <c r="D925" s="18"/>
      <c r="E925" s="18"/>
      <c r="F925" s="18"/>
    </row>
    <row r="926" spans="2:6" ht="12.75" x14ac:dyDescent="0.2">
      <c r="B926" s="34"/>
      <c r="C926" s="18"/>
      <c r="D926" s="18"/>
      <c r="E926" s="18"/>
      <c r="F926" s="18"/>
    </row>
    <row r="927" spans="2:6" ht="12.75" x14ac:dyDescent="0.2">
      <c r="B927" s="34"/>
      <c r="C927" s="18"/>
      <c r="D927" s="18"/>
      <c r="E927" s="18"/>
      <c r="F927" s="18"/>
    </row>
    <row r="928" spans="2:6" ht="12.75" x14ac:dyDescent="0.2">
      <c r="B928" s="34"/>
      <c r="C928" s="18"/>
      <c r="D928" s="18"/>
      <c r="E928" s="18"/>
      <c r="F928" s="18"/>
    </row>
    <row r="929" spans="2:6" ht="12.75" x14ac:dyDescent="0.2">
      <c r="B929" s="34"/>
      <c r="C929" s="18"/>
      <c r="D929" s="18"/>
      <c r="E929" s="18"/>
      <c r="F929" s="18"/>
    </row>
    <row r="930" spans="2:6" ht="12.75" x14ac:dyDescent="0.2">
      <c r="B930" s="34"/>
      <c r="C930" s="18"/>
      <c r="D930" s="18"/>
      <c r="E930" s="18"/>
      <c r="F930" s="18"/>
    </row>
    <row r="931" spans="2:6" ht="12.75" x14ac:dyDescent="0.2">
      <c r="B931" s="34"/>
      <c r="C931" s="18"/>
      <c r="D931" s="18"/>
      <c r="E931" s="18"/>
      <c r="F931" s="18"/>
    </row>
    <row r="932" spans="2:6" ht="12.75" x14ac:dyDescent="0.2">
      <c r="B932" s="34"/>
      <c r="C932" s="18"/>
      <c r="D932" s="18"/>
      <c r="E932" s="18"/>
      <c r="F932" s="18"/>
    </row>
    <row r="933" spans="2:6" ht="12.75" x14ac:dyDescent="0.2">
      <c r="B933" s="34"/>
      <c r="C933" s="18"/>
      <c r="D933" s="18"/>
      <c r="E933" s="18"/>
      <c r="F933" s="18"/>
    </row>
    <row r="934" spans="2:6" ht="12.75" x14ac:dyDescent="0.2">
      <c r="B934" s="34"/>
      <c r="C934" s="18"/>
      <c r="D934" s="18"/>
      <c r="E934" s="18"/>
      <c r="F934" s="18"/>
    </row>
    <row r="935" spans="2:6" ht="12.75" x14ac:dyDescent="0.2">
      <c r="B935" s="34"/>
      <c r="C935" s="18"/>
      <c r="D935" s="18"/>
      <c r="E935" s="18"/>
      <c r="F935" s="18"/>
    </row>
    <row r="936" spans="2:6" ht="12.75" x14ac:dyDescent="0.2">
      <c r="B936" s="34"/>
      <c r="C936" s="18"/>
      <c r="D936" s="18"/>
      <c r="E936" s="18"/>
      <c r="F936" s="18"/>
    </row>
    <row r="937" spans="2:6" ht="12.75" x14ac:dyDescent="0.2">
      <c r="B937" s="34"/>
      <c r="C937" s="18"/>
      <c r="D937" s="18"/>
      <c r="E937" s="18"/>
      <c r="F937" s="18"/>
    </row>
    <row r="938" spans="2:6" ht="12.75" x14ac:dyDescent="0.2">
      <c r="B938" s="34"/>
      <c r="C938" s="18"/>
      <c r="D938" s="18"/>
      <c r="E938" s="18"/>
      <c r="F938" s="18"/>
    </row>
    <row r="939" spans="2:6" ht="12.75" x14ac:dyDescent="0.2">
      <c r="B939" s="34"/>
      <c r="C939" s="18"/>
      <c r="D939" s="18"/>
      <c r="E939" s="18"/>
      <c r="F939" s="18"/>
    </row>
    <row r="940" spans="2:6" ht="12.75" x14ac:dyDescent="0.2">
      <c r="B940" s="34"/>
      <c r="C940" s="18"/>
      <c r="D940" s="18"/>
      <c r="E940" s="18"/>
      <c r="F940" s="18"/>
    </row>
    <row r="941" spans="2:6" ht="12.75" x14ac:dyDescent="0.2">
      <c r="B941" s="34"/>
      <c r="C941" s="18"/>
      <c r="D941" s="18"/>
      <c r="E941" s="18"/>
      <c r="F941" s="18"/>
    </row>
    <row r="942" spans="2:6" ht="12.75" x14ac:dyDescent="0.2">
      <c r="B942" s="34"/>
      <c r="C942" s="18"/>
      <c r="D942" s="18"/>
      <c r="E942" s="18"/>
      <c r="F942" s="18"/>
    </row>
    <row r="943" spans="2:6" ht="12.75" x14ac:dyDescent="0.2">
      <c r="B943" s="34"/>
      <c r="C943" s="18"/>
      <c r="D943" s="18"/>
      <c r="E943" s="18"/>
      <c r="F943" s="18"/>
    </row>
    <row r="944" spans="2:6" ht="12.75" x14ac:dyDescent="0.2">
      <c r="B944" s="34"/>
      <c r="C944" s="18"/>
      <c r="D944" s="18"/>
      <c r="E944" s="18"/>
      <c r="F944" s="18"/>
    </row>
    <row r="945" spans="2:6" ht="12.75" x14ac:dyDescent="0.2">
      <c r="B945" s="34"/>
      <c r="C945" s="18"/>
      <c r="D945" s="18"/>
      <c r="E945" s="18"/>
      <c r="F945" s="18"/>
    </row>
    <row r="946" spans="2:6" ht="12.75" x14ac:dyDescent="0.2">
      <c r="B946" s="34"/>
      <c r="C946" s="18"/>
      <c r="D946" s="18"/>
      <c r="E946" s="18"/>
      <c r="F946" s="18"/>
    </row>
    <row r="947" spans="2:6" ht="12.75" x14ac:dyDescent="0.2">
      <c r="B947" s="34"/>
      <c r="C947" s="18"/>
      <c r="D947" s="18"/>
      <c r="E947" s="18"/>
      <c r="F947" s="18"/>
    </row>
    <row r="948" spans="2:6" ht="12.75" x14ac:dyDescent="0.2">
      <c r="B948" s="34"/>
      <c r="C948" s="18"/>
      <c r="D948" s="18"/>
      <c r="E948" s="18"/>
      <c r="F948" s="18"/>
    </row>
    <row r="949" spans="2:6" ht="12.75" x14ac:dyDescent="0.2">
      <c r="B949" s="34"/>
      <c r="C949" s="18"/>
      <c r="D949" s="18"/>
      <c r="E949" s="18"/>
      <c r="F949" s="18"/>
    </row>
    <row r="950" spans="2:6" ht="12.75" x14ac:dyDescent="0.2">
      <c r="B950" s="34"/>
      <c r="C950" s="18"/>
      <c r="D950" s="18"/>
      <c r="E950" s="18"/>
      <c r="F950" s="18"/>
    </row>
    <row r="951" spans="2:6" ht="12.75" x14ac:dyDescent="0.2">
      <c r="B951" s="34"/>
      <c r="C951" s="18"/>
      <c r="D951" s="18"/>
      <c r="E951" s="18"/>
      <c r="F951" s="18"/>
    </row>
    <row r="952" spans="2:6" ht="12.75" x14ac:dyDescent="0.2">
      <c r="B952" s="34"/>
      <c r="C952" s="18"/>
      <c r="D952" s="18"/>
      <c r="E952" s="18"/>
      <c r="F952" s="18"/>
    </row>
    <row r="953" spans="2:6" ht="12.75" x14ac:dyDescent="0.2">
      <c r="B953" s="34"/>
      <c r="C953" s="18"/>
      <c r="D953" s="18"/>
      <c r="E953" s="18"/>
      <c r="F953" s="18"/>
    </row>
    <row r="954" spans="2:6" ht="12.75" x14ac:dyDescent="0.2">
      <c r="B954" s="34"/>
      <c r="C954" s="18"/>
      <c r="D954" s="18"/>
      <c r="E954" s="18"/>
      <c r="F954" s="18"/>
    </row>
    <row r="955" spans="2:6" ht="12.75" x14ac:dyDescent="0.2">
      <c r="B955" s="34"/>
      <c r="C955" s="18"/>
      <c r="D955" s="18"/>
      <c r="E955" s="18"/>
      <c r="F955" s="18"/>
    </row>
    <row r="956" spans="2:6" ht="12.75" x14ac:dyDescent="0.2">
      <c r="B956" s="34"/>
      <c r="C956" s="18"/>
      <c r="D956" s="18"/>
      <c r="E956" s="18"/>
      <c r="F956" s="18"/>
    </row>
    <row r="957" spans="2:6" ht="12.75" x14ac:dyDescent="0.2">
      <c r="B957" s="34"/>
      <c r="C957" s="18"/>
      <c r="D957" s="18"/>
      <c r="E957" s="18"/>
      <c r="F957" s="18"/>
    </row>
    <row r="958" spans="2:6" ht="12.75" x14ac:dyDescent="0.2">
      <c r="B958" s="34"/>
      <c r="C958" s="18"/>
      <c r="D958" s="18"/>
      <c r="E958" s="18"/>
      <c r="F958" s="18"/>
    </row>
    <row r="959" spans="2:6" ht="12.75" x14ac:dyDescent="0.2">
      <c r="B959" s="34"/>
      <c r="C959" s="18"/>
      <c r="D959" s="18"/>
      <c r="E959" s="18"/>
      <c r="F959" s="18"/>
    </row>
    <row r="960" spans="2:6" ht="12.75" x14ac:dyDescent="0.2">
      <c r="B960" s="34"/>
      <c r="C960" s="18"/>
      <c r="D960" s="18"/>
      <c r="E960" s="18"/>
      <c r="F960" s="18"/>
    </row>
    <row r="961" spans="2:6" ht="12.75" x14ac:dyDescent="0.2">
      <c r="B961" s="34"/>
      <c r="C961" s="18"/>
      <c r="D961" s="18"/>
      <c r="E961" s="18"/>
      <c r="F961" s="18"/>
    </row>
    <row r="962" spans="2:6" ht="12.75" x14ac:dyDescent="0.2">
      <c r="B962" s="34"/>
      <c r="C962" s="18"/>
      <c r="D962" s="18"/>
      <c r="E962" s="18"/>
      <c r="F962" s="18"/>
    </row>
    <row r="963" spans="2:6" ht="12.75" x14ac:dyDescent="0.2">
      <c r="B963" s="34"/>
      <c r="C963" s="18"/>
      <c r="D963" s="18"/>
      <c r="E963" s="18"/>
      <c r="F963" s="18"/>
    </row>
    <row r="964" spans="2:6" ht="12.75" x14ac:dyDescent="0.2">
      <c r="B964" s="34"/>
      <c r="C964" s="18"/>
      <c r="D964" s="18"/>
      <c r="E964" s="18"/>
      <c r="F964" s="18"/>
    </row>
    <row r="965" spans="2:6" ht="12.75" x14ac:dyDescent="0.2">
      <c r="B965" s="34"/>
      <c r="C965" s="18"/>
      <c r="D965" s="18"/>
      <c r="E965" s="18"/>
      <c r="F965" s="18"/>
    </row>
    <row r="966" spans="2:6" ht="12.75" x14ac:dyDescent="0.2">
      <c r="B966" s="34"/>
      <c r="C966" s="18"/>
      <c r="D966" s="18"/>
      <c r="E966" s="18"/>
      <c r="F966" s="18"/>
    </row>
    <row r="967" spans="2:6" ht="12.75" x14ac:dyDescent="0.2">
      <c r="B967" s="34"/>
      <c r="C967" s="18"/>
      <c r="D967" s="18"/>
      <c r="E967" s="18"/>
      <c r="F967" s="18"/>
    </row>
    <row r="968" spans="2:6" ht="12.75" x14ac:dyDescent="0.2">
      <c r="B968" s="34"/>
      <c r="C968" s="18"/>
      <c r="D968" s="18"/>
      <c r="E968" s="18"/>
      <c r="F968" s="18"/>
    </row>
    <row r="969" spans="2:6" ht="12.75" x14ac:dyDescent="0.2">
      <c r="B969" s="34"/>
      <c r="C969" s="18"/>
      <c r="D969" s="18"/>
      <c r="E969" s="18"/>
      <c r="F969" s="18"/>
    </row>
    <row r="970" spans="2:6" ht="12.75" x14ac:dyDescent="0.2">
      <c r="B970" s="34"/>
      <c r="C970" s="18"/>
      <c r="D970" s="18"/>
      <c r="E970" s="18"/>
      <c r="F970" s="18"/>
    </row>
    <row r="971" spans="2:6" ht="12.75" x14ac:dyDescent="0.2">
      <c r="B971" s="34"/>
      <c r="C971" s="18"/>
      <c r="D971" s="18"/>
      <c r="E971" s="18"/>
      <c r="F971" s="18"/>
    </row>
  </sheetData>
  <printOptions horizontalCentered="1" gridLines="1"/>
  <pageMargins left="0.7" right="0.7" top="0.75" bottom="0.75" header="0" footer="0"/>
  <pageSetup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Maintenance</vt:lpstr>
      <vt:lpstr>Mileage</vt:lpstr>
      <vt:lpstr>Calendar</vt:lpstr>
      <vt:lpstr>1) Mis</vt:lpstr>
      <vt:lpstr>2) Seldon</vt:lpstr>
      <vt:lpstr>3) Dornick</vt:lpstr>
      <vt:lpstr>4) Riose</vt:lpstr>
      <vt:lpstr>5) Darell</vt:lpstr>
      <vt:lpstr>6) Palver</vt:lpstr>
      <vt:lpstr>7) Hardin</vt:lpstr>
      <vt:lpstr>8) Mallow</vt:lpstr>
      <vt:lpstr>9) Pritcher</vt:lpstr>
      <vt:lpstr>Daily Summary</vt:lpstr>
      <vt:lpstr>Bills</vt:lpstr>
      <vt:lpstr>stuff</vt:lpstr>
      <vt:lpstr>10 Mule</vt:lpstr>
      <vt:lpstr>11) Callia</vt:lpstr>
      <vt:lpstr>12) Munn</vt:lpstr>
      <vt:lpstr>99) One-offs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Morgan</cp:lastModifiedBy>
  <dcterms:modified xsi:type="dcterms:W3CDTF">2026-02-08T04:37:01Z</dcterms:modified>
</cp:coreProperties>
</file>